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624"/>
  <workbookPr filterPrivacy="1" defaultThemeVersion="124226"/>
  <xr:revisionPtr revIDLastSave="0" documentId="13_ncr:1_{4D2BF4E4-9141-40E6-89BC-88BB26C52771}" xr6:coauthVersionLast="45" xr6:coauthVersionMax="45" xr10:uidLastSave="{00000000-0000-0000-0000-000000000000}"/>
  <bookViews>
    <workbookView xWindow="-120" yWindow="-120" windowWidth="25440" windowHeight="15540" xr2:uid="{00000000-000D-0000-FFFF-FFFF00000000}"/>
  </bookViews>
  <sheets>
    <sheet name="グラフ" sheetId="1" r:id="rId1"/>
    <sheet name="data" sheetId="3"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 i="1" l="1"/>
  <c r="C92" i="3" l="1"/>
  <c r="V3" i="1" l="1"/>
  <c r="V4" i="1" l="1"/>
  <c r="V5" i="1" l="1"/>
  <c r="W1" i="1"/>
  <c r="W4" i="1" s="1"/>
  <c r="W2" i="1" l="1"/>
  <c r="W3" i="1"/>
  <c r="V6" i="1"/>
  <c r="W5" i="1"/>
  <c r="X5" i="1" s="1"/>
  <c r="V7" i="1" l="1"/>
  <c r="W6" i="1"/>
  <c r="X6" i="1" s="1"/>
  <c r="X4" i="1"/>
  <c r="X3" i="1"/>
  <c r="V8" i="1" l="1"/>
  <c r="W7" i="1"/>
  <c r="X7" i="1" s="1"/>
  <c r="V9" i="1" l="1"/>
  <c r="W8" i="1"/>
  <c r="X8" i="1" s="1"/>
  <c r="V10" i="1" l="1"/>
  <c r="W9" i="1"/>
  <c r="X9" i="1" s="1"/>
  <c r="V11" i="1" l="1"/>
  <c r="W10" i="1"/>
  <c r="X10" i="1" s="1"/>
  <c r="Y10" i="1" s="1"/>
  <c r="V12" i="1" l="1"/>
  <c r="W11" i="1"/>
  <c r="X11" i="1" s="1"/>
  <c r="Y11" i="1" s="1"/>
  <c r="V13" i="1" l="1"/>
  <c r="W12" i="1"/>
  <c r="X12" i="1" s="1"/>
  <c r="Y12" i="1" l="1"/>
  <c r="V14" i="1"/>
  <c r="W13" i="1"/>
  <c r="X13" i="1" s="1"/>
  <c r="V15" i="1" l="1"/>
  <c r="W14" i="1"/>
  <c r="X14" i="1" s="1"/>
  <c r="Y13" i="1"/>
  <c r="Y14" i="1" l="1"/>
  <c r="V16" i="1"/>
  <c r="W15" i="1"/>
  <c r="X15" i="1" s="1"/>
  <c r="Y15" i="1" l="1"/>
  <c r="V17" i="1"/>
  <c r="W16" i="1"/>
  <c r="X16" i="1" s="1"/>
  <c r="V18" i="1" l="1"/>
  <c r="W17" i="1"/>
  <c r="X17" i="1" s="1"/>
  <c r="Y16" i="1"/>
  <c r="Y17" i="1" l="1"/>
  <c r="V19" i="1"/>
  <c r="W18" i="1"/>
  <c r="X18" i="1" s="1"/>
  <c r="V20" i="1" l="1"/>
  <c r="W19" i="1"/>
  <c r="X19" i="1" s="1"/>
  <c r="Y18" i="1"/>
  <c r="Y19" i="1" l="1"/>
  <c r="V21" i="1"/>
  <c r="W20" i="1"/>
  <c r="X20" i="1" s="1"/>
  <c r="Y20" i="1" l="1"/>
  <c r="V22" i="1"/>
  <c r="W21" i="1"/>
  <c r="X21" i="1" s="1"/>
  <c r="V23" i="1" l="1"/>
  <c r="W22" i="1"/>
  <c r="X22" i="1" s="1"/>
  <c r="P5" i="1"/>
  <c r="Y21" i="1"/>
  <c r="Q5" i="1" l="1"/>
  <c r="Y22" i="1"/>
  <c r="R5" i="1" s="1"/>
  <c r="V24" i="1"/>
  <c r="W23" i="1"/>
  <c r="X23" i="1" s="1"/>
  <c r="P6" i="1"/>
  <c r="Q6" i="1" l="1"/>
  <c r="Y23" i="1"/>
  <c r="R6" i="1" s="1"/>
  <c r="V25" i="1"/>
  <c r="W24" i="1"/>
  <c r="X24" i="1" s="1"/>
  <c r="P7" i="1"/>
  <c r="Q7" i="1" l="1"/>
  <c r="Y24" i="1"/>
  <c r="R7" i="1" s="1"/>
  <c r="V26" i="1"/>
  <c r="W25" i="1"/>
  <c r="X25" i="1" s="1"/>
  <c r="P8" i="1"/>
  <c r="Q8" i="1" l="1"/>
  <c r="Y25" i="1"/>
  <c r="R8" i="1" s="1"/>
  <c r="V27" i="1"/>
  <c r="W26" i="1"/>
  <c r="X26" i="1" s="1"/>
  <c r="P9" i="1"/>
  <c r="Q9" i="1" l="1"/>
  <c r="Y26" i="1"/>
  <c r="V28" i="1"/>
  <c r="W27" i="1"/>
  <c r="X27" i="1" s="1"/>
  <c r="P10" i="1"/>
  <c r="S9" i="1" l="1"/>
  <c r="R9" i="1"/>
  <c r="Q10" i="1"/>
  <c r="Y27" i="1"/>
  <c r="R10" i="1" s="1"/>
  <c r="V29" i="1"/>
  <c r="W28" i="1"/>
  <c r="X28" i="1" s="1"/>
  <c r="P11" i="1"/>
  <c r="Q11" i="1" l="1"/>
  <c r="Y28" i="1"/>
  <c r="R11" i="1" s="1"/>
  <c r="V30" i="1"/>
  <c r="W29" i="1"/>
  <c r="X29" i="1" s="1"/>
  <c r="P12" i="1"/>
  <c r="V31" i="1" l="1"/>
  <c r="W30" i="1"/>
  <c r="X30" i="1" s="1"/>
  <c r="P13" i="1"/>
  <c r="Q12" i="1"/>
  <c r="Y29" i="1"/>
  <c r="R12" i="1" s="1"/>
  <c r="Q13" i="1" l="1"/>
  <c r="Y30" i="1"/>
  <c r="R13" i="1" s="1"/>
  <c r="V32" i="1"/>
  <c r="W31" i="1"/>
  <c r="X31" i="1" s="1"/>
  <c r="P14" i="1"/>
  <c r="Q14" i="1" l="1"/>
  <c r="Y31" i="1"/>
  <c r="R14" i="1" s="1"/>
  <c r="V33" i="1"/>
  <c r="W32" i="1"/>
  <c r="X32" i="1" s="1"/>
  <c r="P15" i="1"/>
  <c r="Q15" i="1" l="1"/>
  <c r="Y32" i="1"/>
  <c r="R15" i="1" s="1"/>
  <c r="V34" i="1"/>
  <c r="W33" i="1"/>
  <c r="X33" i="1" s="1"/>
  <c r="P16" i="1"/>
  <c r="Q16" i="1" l="1"/>
  <c r="Y33" i="1"/>
  <c r="V35" i="1"/>
  <c r="W34" i="1"/>
  <c r="X34" i="1" s="1"/>
  <c r="P17" i="1"/>
  <c r="S16" i="1" l="1"/>
  <c r="V36" i="1"/>
  <c r="W35" i="1"/>
  <c r="X35" i="1" s="1"/>
  <c r="P18" i="1"/>
  <c r="Q17" i="1"/>
  <c r="Y34" i="1"/>
  <c r="R17" i="1" s="1"/>
  <c r="R16" i="1"/>
  <c r="Q18" i="1" l="1"/>
  <c r="Y35" i="1"/>
  <c r="R18" i="1" s="1"/>
  <c r="V37" i="1"/>
  <c r="W36" i="1"/>
  <c r="X36" i="1" s="1"/>
  <c r="P19" i="1"/>
  <c r="V38" i="1" l="1"/>
  <c r="W37" i="1"/>
  <c r="X37" i="1" s="1"/>
  <c r="P20" i="1"/>
  <c r="Q19" i="1"/>
  <c r="Y36" i="1"/>
  <c r="R19" i="1" s="1"/>
  <c r="Q20" i="1" l="1"/>
  <c r="Y37" i="1"/>
  <c r="R20" i="1" s="1"/>
  <c r="V39" i="1"/>
  <c r="W38" i="1"/>
  <c r="X38" i="1" s="1"/>
  <c r="P21" i="1"/>
  <c r="Q21" i="1" l="1"/>
  <c r="Y38" i="1"/>
  <c r="R21" i="1" s="1"/>
  <c r="V40" i="1"/>
  <c r="W39" i="1"/>
  <c r="X39" i="1" s="1"/>
  <c r="P22" i="1"/>
  <c r="Q22" i="1" l="1"/>
  <c r="Y39" i="1"/>
  <c r="R22" i="1" s="1"/>
  <c r="V41" i="1"/>
  <c r="W40" i="1"/>
  <c r="X40" i="1" s="1"/>
  <c r="P23" i="1"/>
  <c r="Q23" i="1" l="1"/>
  <c r="Y40" i="1"/>
  <c r="V42" i="1"/>
  <c r="W41" i="1"/>
  <c r="X41" i="1" s="1"/>
  <c r="P24" i="1"/>
  <c r="S23" i="1" l="1"/>
  <c r="R23" i="1"/>
  <c r="V43" i="1"/>
  <c r="W42" i="1"/>
  <c r="X42" i="1" s="1"/>
  <c r="P25" i="1"/>
  <c r="Q24" i="1"/>
  <c r="Y41" i="1"/>
  <c r="R24" i="1" s="1"/>
  <c r="V44" i="1" l="1"/>
  <c r="W43" i="1"/>
  <c r="X43" i="1" s="1"/>
  <c r="P26" i="1"/>
  <c r="Q25" i="1"/>
  <c r="Y42" i="1"/>
  <c r="R25" i="1" s="1"/>
  <c r="V45" i="1" l="1"/>
  <c r="W44" i="1"/>
  <c r="X44" i="1" s="1"/>
  <c r="P27" i="1"/>
  <c r="Q26" i="1"/>
  <c r="Y43" i="1"/>
  <c r="R26" i="1" s="1"/>
  <c r="Q27" i="1" l="1"/>
  <c r="Y44" i="1"/>
  <c r="R27" i="1" s="1"/>
  <c r="V46" i="1"/>
  <c r="W45" i="1"/>
  <c r="X45" i="1" s="1"/>
  <c r="P28" i="1"/>
  <c r="V47" i="1" l="1"/>
  <c r="W46" i="1"/>
  <c r="X46" i="1" s="1"/>
  <c r="P29" i="1"/>
  <c r="Q28" i="1"/>
  <c r="Y45" i="1"/>
  <c r="R28" i="1" s="1"/>
  <c r="Q29" i="1" l="1"/>
  <c r="Y46" i="1"/>
  <c r="R29" i="1" s="1"/>
  <c r="V48" i="1"/>
  <c r="W47" i="1"/>
  <c r="X47" i="1" s="1"/>
  <c r="P30" i="1"/>
  <c r="V49" i="1" l="1"/>
  <c r="W48" i="1"/>
  <c r="X48" i="1" s="1"/>
  <c r="P31" i="1"/>
  <c r="Q30" i="1"/>
  <c r="Y47" i="1"/>
  <c r="S30" i="1" l="1"/>
  <c r="R30" i="1"/>
  <c r="V50" i="1"/>
  <c r="W49" i="1"/>
  <c r="X49" i="1" s="1"/>
  <c r="Y49" i="1" s="1"/>
  <c r="R32" i="1" s="1"/>
  <c r="P32" i="1"/>
  <c r="Q31" i="1"/>
  <c r="Y48" i="1"/>
  <c r="R31" i="1" s="1"/>
  <c r="Q32" i="1" l="1"/>
  <c r="V51" i="1"/>
  <c r="W50" i="1"/>
  <c r="X50" i="1" s="1"/>
  <c r="P33" i="1"/>
  <c r="Q33" i="1" l="1"/>
  <c r="Y50" i="1"/>
  <c r="R33" i="1" s="1"/>
  <c r="V52" i="1"/>
  <c r="W51" i="1"/>
  <c r="X51" i="1" s="1"/>
  <c r="P34" i="1"/>
  <c r="Q34" i="1" l="1"/>
  <c r="V53" i="1"/>
  <c r="W52" i="1"/>
  <c r="X52" i="1" s="1"/>
  <c r="P35" i="1"/>
  <c r="Y51" i="1"/>
  <c r="R34" i="1" s="1"/>
  <c r="Q35" i="1" l="1"/>
  <c r="Y52" i="1"/>
  <c r="R35" i="1" s="1"/>
  <c r="V54" i="1"/>
  <c r="W53" i="1"/>
  <c r="X53" i="1" s="1"/>
  <c r="P36" i="1"/>
  <c r="V55" i="1" l="1"/>
  <c r="W54" i="1"/>
  <c r="X54" i="1" s="1"/>
  <c r="P37" i="1"/>
  <c r="Q36" i="1"/>
  <c r="Y53" i="1"/>
  <c r="R36" i="1" s="1"/>
  <c r="Q37" i="1" l="1"/>
  <c r="Y54" i="1"/>
  <c r="S37" i="1" s="1"/>
  <c r="V56" i="1"/>
  <c r="W55" i="1"/>
  <c r="X55" i="1" s="1"/>
  <c r="P38" i="1"/>
  <c r="V57" i="1" l="1"/>
  <c r="W56" i="1"/>
  <c r="X56" i="1" s="1"/>
  <c r="P39" i="1"/>
  <c r="R37" i="1"/>
  <c r="Q38" i="1"/>
  <c r="Y55" i="1"/>
  <c r="R38" i="1" s="1"/>
  <c r="Q39" i="1" l="1"/>
  <c r="Y56" i="1"/>
  <c r="R39" i="1" s="1"/>
  <c r="V58" i="1"/>
  <c r="W57" i="1"/>
  <c r="X57" i="1" s="1"/>
  <c r="Q40" i="1" s="1"/>
  <c r="P40" i="1"/>
  <c r="Y57" i="1" l="1"/>
  <c r="R40" i="1" s="1"/>
  <c r="V59" i="1"/>
  <c r="W58" i="1"/>
  <c r="X58" i="1" s="1"/>
  <c r="P41" i="1"/>
  <c r="Q41" i="1" l="1"/>
  <c r="Y58" i="1"/>
  <c r="R41" i="1" s="1"/>
  <c r="V60" i="1"/>
  <c r="V61" i="1" s="1"/>
  <c r="W59" i="1"/>
  <c r="X59" i="1" s="1"/>
  <c r="P42" i="1"/>
  <c r="W60" i="1" l="1"/>
  <c r="X60" i="1" s="1"/>
  <c r="P43" i="1"/>
  <c r="Q42" i="1"/>
  <c r="Y59" i="1"/>
  <c r="R42" i="1" s="1"/>
  <c r="Q43" i="1" l="1"/>
  <c r="Y60" i="1"/>
  <c r="R43" i="1" s="1"/>
  <c r="W61" i="1"/>
  <c r="P44" i="1"/>
  <c r="X61" i="1" l="1"/>
  <c r="E2" i="1"/>
  <c r="Q44" i="1" l="1"/>
  <c r="Y61" i="1"/>
  <c r="R44" i="1" l="1"/>
  <c r="S44" i="1"/>
</calcChain>
</file>

<file path=xl/sharedStrings.xml><?xml version="1.0" encoding="utf-8"?>
<sst xmlns="http://schemas.openxmlformats.org/spreadsheetml/2006/main" count="120" uniqueCount="72">
  <si>
    <t>日付</t>
    <rPh sb="0" eb="2">
      <t>ヒヅケ</t>
    </rPh>
    <phoneticPr fontId="4"/>
  </si>
  <si>
    <t>感染者</t>
    <rPh sb="0" eb="3">
      <t>カンセンシャ</t>
    </rPh>
    <phoneticPr fontId="4"/>
  </si>
  <si>
    <t>Date</t>
    <phoneticPr fontId="4"/>
  </si>
  <si>
    <t>死者数</t>
    <rPh sb="0" eb="3">
      <t>シシャスウ</t>
    </rPh>
    <phoneticPr fontId="4"/>
  </si>
  <si>
    <t>北海道</t>
    <rPh sb="0" eb="3">
      <t>ホッカイドウ</t>
    </rPh>
    <phoneticPr fontId="5"/>
  </si>
  <si>
    <t>青森</t>
    <rPh sb="0" eb="2">
      <t>アオモリ</t>
    </rPh>
    <phoneticPr fontId="5"/>
  </si>
  <si>
    <t>岩手</t>
    <rPh sb="0" eb="2">
      <t>イワテ</t>
    </rPh>
    <phoneticPr fontId="5"/>
  </si>
  <si>
    <t>宮城</t>
    <rPh sb="0" eb="2">
      <t>ミヤギ</t>
    </rPh>
    <phoneticPr fontId="5"/>
  </si>
  <si>
    <t>秋田</t>
    <rPh sb="0" eb="2">
      <t>アキタ</t>
    </rPh>
    <phoneticPr fontId="5"/>
  </si>
  <si>
    <t>山形</t>
    <rPh sb="0" eb="2">
      <t>ヤマガタ</t>
    </rPh>
    <phoneticPr fontId="5"/>
  </si>
  <si>
    <t>福島</t>
    <rPh sb="0" eb="2">
      <t>フクシマ</t>
    </rPh>
    <phoneticPr fontId="5"/>
  </si>
  <si>
    <t>茨城</t>
  </si>
  <si>
    <t>栃木</t>
  </si>
  <si>
    <t>群馬</t>
  </si>
  <si>
    <t>埼玉</t>
  </si>
  <si>
    <t>千葉</t>
  </si>
  <si>
    <t>東京</t>
  </si>
  <si>
    <t>神奈川</t>
  </si>
  <si>
    <t>新潟</t>
  </si>
  <si>
    <t>富山</t>
  </si>
  <si>
    <t>石川</t>
  </si>
  <si>
    <t>福井</t>
  </si>
  <si>
    <t>山梨</t>
  </si>
  <si>
    <t>長野</t>
  </si>
  <si>
    <t>岐阜</t>
  </si>
  <si>
    <t>静岡</t>
  </si>
  <si>
    <t>愛知</t>
  </si>
  <si>
    <t>三重</t>
  </si>
  <si>
    <t>滋賀</t>
  </si>
  <si>
    <t>京都</t>
  </si>
  <si>
    <t>大阪</t>
  </si>
  <si>
    <t>兵庫</t>
  </si>
  <si>
    <t>奈良</t>
  </si>
  <si>
    <t>和歌山</t>
  </si>
  <si>
    <t>鳥取</t>
  </si>
  <si>
    <t>島根</t>
  </si>
  <si>
    <t>岡山</t>
  </si>
  <si>
    <t>広島</t>
  </si>
  <si>
    <t>山口</t>
  </si>
  <si>
    <t>徳島</t>
  </si>
  <si>
    <t>香川</t>
  </si>
  <si>
    <t>愛媛</t>
  </si>
  <si>
    <t>高知</t>
  </si>
  <si>
    <t>福岡</t>
  </si>
  <si>
    <t>佐賀</t>
  </si>
  <si>
    <t>長崎</t>
  </si>
  <si>
    <t>熊本</t>
  </si>
  <si>
    <t>大分</t>
  </si>
  <si>
    <t>宮崎</t>
  </si>
  <si>
    <t>鹿児島</t>
  </si>
  <si>
    <t>沖縄</t>
  </si>
  <si>
    <t>死亡率</t>
    <rPh sb="0" eb="3">
      <t>シボウリツ</t>
    </rPh>
    <phoneticPr fontId="4"/>
  </si>
  <si>
    <t>全国</t>
    <rPh sb="0" eb="2">
      <t>ゼンコク</t>
    </rPh>
    <phoneticPr fontId="4"/>
  </si>
  <si>
    <t>7日平均</t>
    <rPh sb="1" eb="2">
      <t>ヒ</t>
    </rPh>
    <rPh sb="2" eb="4">
      <t>ヘイキン</t>
    </rPh>
    <phoneticPr fontId="4"/>
  </si>
  <si>
    <t>総感染者数:</t>
    <rPh sb="0" eb="1">
      <t>ソウ</t>
    </rPh>
    <rPh sb="1" eb="4">
      <t>カンセンシャ</t>
    </rPh>
    <rPh sb="4" eb="5">
      <t>スウ</t>
    </rPh>
    <phoneticPr fontId="4"/>
  </si>
  <si>
    <t>入院中</t>
    <rPh sb="0" eb="2">
      <t>ニュウイン</t>
    </rPh>
    <rPh sb="2" eb="3">
      <t>ナカ</t>
    </rPh>
    <phoneticPr fontId="4"/>
  </si>
  <si>
    <t>退院</t>
    <rPh sb="0" eb="2">
      <t>タイイン</t>
    </rPh>
    <phoneticPr fontId="4"/>
  </si>
  <si>
    <t>新規入院</t>
    <rPh sb="0" eb="2">
      <t>シンキ</t>
    </rPh>
    <rPh sb="2" eb="4">
      <t>ニュウイン</t>
    </rPh>
    <phoneticPr fontId="4"/>
  </si>
  <si>
    <t>※ソースデータは各日正午時点厚労省発表のもの(朝日新聞のWebサイトより抜粋)</t>
    <rPh sb="8" eb="9">
      <t>カク</t>
    </rPh>
    <rPh sb="9" eb="10">
      <t>ビ</t>
    </rPh>
    <rPh sb="10" eb="12">
      <t>ショウゴ</t>
    </rPh>
    <rPh sb="12" eb="14">
      <t>ジテン</t>
    </rPh>
    <rPh sb="14" eb="17">
      <t>コウロウショウ</t>
    </rPh>
    <rPh sb="17" eb="19">
      <t>ハッピョウ</t>
    </rPh>
    <rPh sb="23" eb="27">
      <t>アサヒシンブン</t>
    </rPh>
    <rPh sb="36" eb="38">
      <t>バッスイ</t>
    </rPh>
    <phoneticPr fontId="4"/>
  </si>
  <si>
    <t>https://www.asahi.com/special/corona/</t>
    <phoneticPr fontId="4"/>
  </si>
  <si>
    <t>https://www.mhlw.go.jp/stf/seisakunitsuite/bunya/0000164708_00001.html</t>
    <phoneticPr fontId="4"/>
  </si>
  <si>
    <t>棒グラフ(水色)：その日の新規感染者数</t>
    <rPh sb="0" eb="1">
      <t>ボウ</t>
    </rPh>
    <rPh sb="5" eb="7">
      <t>ミズイロ</t>
    </rPh>
    <rPh sb="11" eb="12">
      <t>ヒ</t>
    </rPh>
    <rPh sb="13" eb="15">
      <t>シンキ</t>
    </rPh>
    <rPh sb="15" eb="19">
      <t>カンセンシャスウ</t>
    </rPh>
    <phoneticPr fontId="4"/>
  </si>
  <si>
    <t>折れ線グラフ(緑)：その日から過去7日間の感染者数1日平均(以下7日間平均)</t>
    <rPh sb="0" eb="1">
      <t>オ</t>
    </rPh>
    <rPh sb="2" eb="3">
      <t>セン</t>
    </rPh>
    <rPh sb="7" eb="8">
      <t>ミドリ</t>
    </rPh>
    <rPh sb="12" eb="13">
      <t>ヒ</t>
    </rPh>
    <rPh sb="15" eb="17">
      <t>カコ</t>
    </rPh>
    <rPh sb="18" eb="19">
      <t>ヒ</t>
    </rPh>
    <rPh sb="19" eb="20">
      <t>カン</t>
    </rPh>
    <rPh sb="21" eb="24">
      <t>カンセンシャ</t>
    </rPh>
    <rPh sb="24" eb="25">
      <t>スウ</t>
    </rPh>
    <rPh sb="26" eb="27">
      <t>ヒ</t>
    </rPh>
    <rPh sb="27" eb="29">
      <t>ヘイキン</t>
    </rPh>
    <rPh sb="30" eb="32">
      <t>イカ</t>
    </rPh>
    <rPh sb="33" eb="34">
      <t>ヒ</t>
    </rPh>
    <rPh sb="34" eb="35">
      <t>アイダ</t>
    </rPh>
    <rPh sb="35" eb="37">
      <t>ヘイキン</t>
    </rPh>
    <phoneticPr fontId="4"/>
  </si>
  <si>
    <t>前週比</t>
    <rPh sb="0" eb="2">
      <t>ゼンシュウ</t>
    </rPh>
    <rPh sb="2" eb="3">
      <t>ヒ</t>
    </rPh>
    <phoneticPr fontId="4"/>
  </si>
  <si>
    <t>赤のプロット：7日間平均の対前週比</t>
    <rPh sb="0" eb="1">
      <t>アカ</t>
    </rPh>
    <rPh sb="8" eb="9">
      <t>ヒ</t>
    </rPh>
    <rPh sb="9" eb="10">
      <t>アイダ</t>
    </rPh>
    <rPh sb="10" eb="12">
      <t>ヘイキン</t>
    </rPh>
    <rPh sb="13" eb="14">
      <t>タイ</t>
    </rPh>
    <rPh sb="14" eb="16">
      <t>ゼンシュウ</t>
    </rPh>
    <rPh sb="16" eb="17">
      <t>ヒ</t>
    </rPh>
    <phoneticPr fontId="4"/>
  </si>
  <si>
    <t>4/12</t>
    <phoneticPr fontId="4"/>
  </si>
  <si>
    <t>4/13</t>
    <phoneticPr fontId="4"/>
  </si>
  <si>
    <t>元の数字</t>
    <rPh sb="0" eb="1">
      <t>モト</t>
    </rPh>
    <rPh sb="2" eb="4">
      <t>スウジ</t>
    </rPh>
    <phoneticPr fontId="4"/>
  </si>
  <si>
    <t>4/14</t>
    <phoneticPr fontId="4"/>
  </si>
  <si>
    <t>愛知の4/12～14は公表数字訂正の影響で増加数がマイナスとなっているため、補正を行った</t>
    <rPh sb="0" eb="2">
      <t>アイチ</t>
    </rPh>
    <rPh sb="11" eb="13">
      <t>コウヒョウ</t>
    </rPh>
    <rPh sb="13" eb="15">
      <t>スウジ</t>
    </rPh>
    <rPh sb="15" eb="17">
      <t>テイセイ</t>
    </rPh>
    <rPh sb="18" eb="20">
      <t>エイキョウ</t>
    </rPh>
    <rPh sb="21" eb="24">
      <t>ゾウカスウ</t>
    </rPh>
    <rPh sb="38" eb="40">
      <t>ホセイ</t>
    </rPh>
    <rPh sb="41" eb="42">
      <t>オコナ</t>
    </rPh>
    <phoneticPr fontId="4"/>
  </si>
  <si>
    <t>全国計</t>
    <rPh sb="0" eb="2">
      <t>ゼンコク</t>
    </rPh>
    <rPh sb="2" eb="3">
      <t>ケイ</t>
    </rPh>
    <phoneticPr fontId="4"/>
  </si>
  <si>
    <t>↑上のセルをクリックして都道府県を選択</t>
    <rPh sb="1" eb="2">
      <t>ウエ</t>
    </rPh>
    <rPh sb="12" eb="16">
      <t>トドウフケン</t>
    </rPh>
    <rPh sb="17" eb="19">
      <t>センタク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</si>
</sst>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m/dd"/>
    <numFmt numFmtId="177" formatCode="#,##0.0;[Red]\-#,##0.0"/>
    <numFmt numFmtId="178" formatCode="0.0%"/>
    <numFmt numFmtId="179" formatCode="#,##0&quot;人&quot;;[Red]\-#,##0&quot;人&quot;"/>
    <numFmt numFmtId="180" formatCode="#,##0.000;[Red]\-#,##0.000"/>
  </numFmts>
  <fonts count="7" x14ac:knownFonts="1">
    <font>
      <sz val="11"/>
      <color theme="1"/>
      <name val="ＭＳ Ｐゴシック"/>
      <family val="2"/>
      <charset val="128"/>
      <scheme val="minor"/>
    </font>
    <font>
      <sz val="10"/>
      <color theme="1"/>
      <name val="ＭＳ Ｐゴシック"/>
      <family val="2"/>
      <charset val="128"/>
      <scheme val="minor"/>
    </font>
    <font>
      <sz val="10"/>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游ゴシック"/>
      <family val="2"/>
      <charset val="128"/>
    </font>
    <font>
      <b/>
      <sz val="11"/>
      <color theme="1"/>
      <name val="ＭＳ Ｐゴシック"/>
      <family val="3"/>
      <charset val="128"/>
      <scheme val="minor"/>
    </font>
  </fonts>
  <fills count="4">
    <fill>
      <patternFill patternType="none"/>
    </fill>
    <fill>
      <patternFill patternType="gray125"/>
    </fill>
    <fill>
      <patternFill patternType="solid">
        <fgColor theme="3" tint="0.79998168889431442"/>
        <bgColor indexed="64"/>
      </patternFill>
    </fill>
    <fill>
      <patternFill patternType="solid">
        <fgColor rgb="FFFF6699"/>
        <bgColor indexed="64"/>
      </patternFill>
    </fill>
  </fills>
  <borders count="18">
    <border>
      <left/>
      <right/>
      <top/>
      <bottom/>
      <diagonal/>
    </border>
    <border>
      <left style="thick">
        <color auto="1"/>
      </left>
      <right style="thick">
        <color auto="1"/>
      </right>
      <top style="thick">
        <color auto="1"/>
      </top>
      <bottom style="thick">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hair">
        <color auto="1"/>
      </right>
      <top style="thin">
        <color auto="1"/>
      </top>
      <bottom style="thin">
        <color auto="1"/>
      </bottom>
      <diagonal/>
    </border>
    <border>
      <left/>
      <right style="hair">
        <color auto="1"/>
      </right>
      <top/>
      <bottom style="hair">
        <color auto="1"/>
      </bottom>
      <diagonal/>
    </border>
    <border>
      <left/>
      <right style="hair">
        <color auto="1"/>
      </right>
      <top style="hair">
        <color auto="1"/>
      </top>
      <bottom style="hair">
        <color auto="1"/>
      </bottom>
      <diagonal/>
    </border>
    <border>
      <left/>
      <right style="hair">
        <color auto="1"/>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35">
    <xf numFmtId="0" fontId="0" fillId="0" borderId="0" xfId="0">
      <alignment vertical="center"/>
    </xf>
    <xf numFmtId="176" fontId="0" fillId="0" borderId="0" xfId="0" applyNumberFormat="1">
      <alignment vertical="center"/>
    </xf>
    <xf numFmtId="177" fontId="0" fillId="0" borderId="0" xfId="1" applyNumberFormat="1" applyFont="1">
      <alignment vertical="center"/>
    </xf>
    <xf numFmtId="177" fontId="0" fillId="0" borderId="0" xfId="1" applyNumberFormat="1" applyFont="1" applyAlignment="1">
      <alignment horizontal="center" vertical="center"/>
    </xf>
    <xf numFmtId="176" fontId="2" fillId="0" borderId="0" xfId="3" applyNumberFormat="1" applyAlignment="1">
      <alignment horizontal="center" vertical="center"/>
    </xf>
    <xf numFmtId="38" fontId="0" fillId="0" borderId="0" xfId="4" applyFont="1" applyAlignment="1">
      <alignment horizontal="center" vertical="center"/>
    </xf>
    <xf numFmtId="0" fontId="2" fillId="0" borderId="0" xfId="3" applyAlignment="1">
      <alignment horizontal="center" vertical="center"/>
    </xf>
    <xf numFmtId="176" fontId="2" fillId="0" borderId="0" xfId="3" applyNumberFormat="1">
      <alignment vertical="center"/>
    </xf>
    <xf numFmtId="38" fontId="0" fillId="0" borderId="0" xfId="4" applyFont="1">
      <alignment vertical="center"/>
    </xf>
    <xf numFmtId="0" fontId="2" fillId="0" borderId="0" xfId="3">
      <alignment vertical="center"/>
    </xf>
    <xf numFmtId="178" fontId="0" fillId="0" borderId="0" xfId="2" applyNumberFormat="1" applyFont="1">
      <alignment vertical="center"/>
    </xf>
    <xf numFmtId="14" fontId="6" fillId="2" borderId="1" xfId="0" applyNumberFormat="1" applyFont="1" applyFill="1" applyBorder="1">
      <alignment vertical="center"/>
    </xf>
    <xf numFmtId="0" fontId="6" fillId="0" borderId="0" xfId="0" applyFont="1" applyAlignment="1">
      <alignment vertical="center"/>
    </xf>
    <xf numFmtId="179" fontId="6" fillId="0" borderId="0" xfId="1" applyNumberFormat="1" applyFont="1">
      <alignment vertical="center"/>
    </xf>
    <xf numFmtId="177" fontId="0" fillId="0" borderId="3" xfId="1" applyNumberFormat="1" applyFont="1" applyBorder="1">
      <alignment vertical="center"/>
    </xf>
    <xf numFmtId="177" fontId="0" fillId="0" borderId="4" xfId="1" applyNumberFormat="1" applyFont="1" applyBorder="1">
      <alignment vertical="center"/>
    </xf>
    <xf numFmtId="177" fontId="0" fillId="0" borderId="5" xfId="1" applyNumberFormat="1" applyFont="1" applyBorder="1">
      <alignment vertical="center"/>
    </xf>
    <xf numFmtId="177" fontId="0" fillId="0" borderId="6" xfId="1" applyNumberFormat="1" applyFont="1" applyBorder="1">
      <alignment vertical="center"/>
    </xf>
    <xf numFmtId="177" fontId="0" fillId="0" borderId="7" xfId="1" applyNumberFormat="1" applyFont="1" applyBorder="1">
      <alignment vertical="center"/>
    </xf>
    <xf numFmtId="177" fontId="0" fillId="0" borderId="8" xfId="1" applyNumberFormat="1" applyFont="1" applyBorder="1">
      <alignment vertical="center"/>
    </xf>
    <xf numFmtId="177" fontId="0" fillId="0" borderId="9" xfId="1" applyNumberFormat="1" applyFont="1" applyBorder="1" applyAlignment="1">
      <alignment horizontal="center" vertical="center"/>
    </xf>
    <xf numFmtId="177" fontId="0" fillId="0" borderId="10" xfId="1" applyNumberFormat="1" applyFont="1" applyBorder="1" applyAlignment="1">
      <alignment horizontal="center" vertical="center"/>
    </xf>
    <xf numFmtId="0" fontId="0" fillId="0" borderId="11" xfId="0" applyBorder="1" applyAlignment="1">
      <alignment horizontal="center"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176" fontId="0" fillId="0" borderId="2" xfId="0" applyNumberFormat="1" applyBorder="1" applyAlignment="1">
      <alignment horizontal="center" vertical="center"/>
    </xf>
    <xf numFmtId="176" fontId="0" fillId="0" borderId="15" xfId="0" applyNumberFormat="1" applyBorder="1">
      <alignment vertical="center"/>
    </xf>
    <xf numFmtId="176" fontId="0" fillId="0" borderId="16" xfId="0" applyNumberFormat="1" applyBorder="1">
      <alignment vertical="center"/>
    </xf>
    <xf numFmtId="176" fontId="0" fillId="0" borderId="17" xfId="0" applyNumberFormat="1" applyBorder="1">
      <alignment vertical="center"/>
    </xf>
    <xf numFmtId="0" fontId="0" fillId="0" borderId="0" xfId="0" quotePrefix="1">
      <alignment vertical="center"/>
    </xf>
    <xf numFmtId="38" fontId="0" fillId="0" borderId="0" xfId="4" quotePrefix="1" applyFont="1">
      <alignment vertical="center"/>
    </xf>
    <xf numFmtId="38" fontId="0" fillId="3" borderId="0" xfId="4" applyFont="1" applyFill="1">
      <alignment vertical="center"/>
    </xf>
    <xf numFmtId="180" fontId="0" fillId="0" borderId="0" xfId="0" applyNumberFormat="1">
      <alignment vertical="center"/>
    </xf>
    <xf numFmtId="38" fontId="0" fillId="0" borderId="0" xfId="1" applyFont="1">
      <alignment vertical="center"/>
    </xf>
  </cellXfs>
  <cellStyles count="6">
    <cellStyle name="パーセント" xfId="2" builtinId="5"/>
    <cellStyle name="桁区切り" xfId="1" builtinId="6"/>
    <cellStyle name="桁区切り 2" xfId="4" xr:uid="{4D3B09DA-4146-4B16-9DBE-C03DE518C204}"/>
    <cellStyle name="標準" xfId="0" builtinId="0"/>
    <cellStyle name="標準 2" xfId="3" xr:uid="{D2A20625-9CB9-4F56-893C-E1BC0B3BA9D9}"/>
    <cellStyle name="標準 3" xfId="5" xr:uid="{2DDD50DF-B7D4-4EC4-8E90-8CD326DC175B}"/>
  </cellStyles>
  <dxfs count="0"/>
  <tableStyles count="0" defaultTableStyle="TableStyleMedium9" defaultPivotStyle="PivotStyleLight16"/>
  <colors>
    <mruColors>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9876405781917592E-2"/>
          <c:y val="1.4478098564725051E-2"/>
          <c:w val="0.9141072022961787"/>
          <c:h val="0.88220904302985348"/>
        </c:manualLayout>
      </c:layout>
      <c:barChart>
        <c:barDir val="col"/>
        <c:grouping val="clustered"/>
        <c:varyColors val="0"/>
        <c:ser>
          <c:idx val="0"/>
          <c:order val="0"/>
          <c:tx>
            <c:strRef>
              <c:f>グラフ!$Q$4</c:f>
              <c:strCache>
                <c:ptCount val="1"/>
                <c:pt idx="0">
                  <c:v>感染者</c:v>
                </c:pt>
              </c:strCache>
            </c:strRef>
          </c:tx>
          <c:spPr>
            <a:solidFill>
              <a:schemeClr val="accent1">
                <a:lumMod val="60000"/>
                <a:lumOff val="40000"/>
              </a:schemeClr>
            </a:solidFill>
          </c:spPr>
          <c:invertIfNegative val="0"/>
          <c:cat>
            <c:numRef>
              <c:f>グラフ!$P$5:$P$44</c:f>
              <c:numCache>
                <c:formatCode>mm/dd</c:formatCode>
                <c:ptCount val="40"/>
                <c:pt idx="0">
                  <c:v>43910</c:v>
                </c:pt>
                <c:pt idx="1">
                  <c:v>43911</c:v>
                </c:pt>
                <c:pt idx="2">
                  <c:v>43912</c:v>
                </c:pt>
                <c:pt idx="3">
                  <c:v>43913</c:v>
                </c:pt>
                <c:pt idx="4">
                  <c:v>43914</c:v>
                </c:pt>
                <c:pt idx="5">
                  <c:v>43915</c:v>
                </c:pt>
                <c:pt idx="6">
                  <c:v>43916</c:v>
                </c:pt>
                <c:pt idx="7">
                  <c:v>43917</c:v>
                </c:pt>
                <c:pt idx="8">
                  <c:v>43918</c:v>
                </c:pt>
                <c:pt idx="9">
                  <c:v>43919</c:v>
                </c:pt>
                <c:pt idx="10">
                  <c:v>43920</c:v>
                </c:pt>
                <c:pt idx="11">
                  <c:v>43921</c:v>
                </c:pt>
                <c:pt idx="12">
                  <c:v>43922</c:v>
                </c:pt>
                <c:pt idx="13">
                  <c:v>43923</c:v>
                </c:pt>
                <c:pt idx="14">
                  <c:v>43924</c:v>
                </c:pt>
                <c:pt idx="15">
                  <c:v>43925</c:v>
                </c:pt>
                <c:pt idx="16">
                  <c:v>43926</c:v>
                </c:pt>
                <c:pt idx="17">
                  <c:v>43927</c:v>
                </c:pt>
                <c:pt idx="18">
                  <c:v>43928</c:v>
                </c:pt>
                <c:pt idx="19">
                  <c:v>43929</c:v>
                </c:pt>
                <c:pt idx="20">
                  <c:v>43930</c:v>
                </c:pt>
                <c:pt idx="21">
                  <c:v>43931</c:v>
                </c:pt>
                <c:pt idx="22">
                  <c:v>43932</c:v>
                </c:pt>
                <c:pt idx="23">
                  <c:v>43933</c:v>
                </c:pt>
                <c:pt idx="24">
                  <c:v>43934</c:v>
                </c:pt>
                <c:pt idx="25">
                  <c:v>43935</c:v>
                </c:pt>
                <c:pt idx="26">
                  <c:v>43936</c:v>
                </c:pt>
                <c:pt idx="27">
                  <c:v>43937</c:v>
                </c:pt>
                <c:pt idx="28">
                  <c:v>43938</c:v>
                </c:pt>
                <c:pt idx="29">
                  <c:v>43939</c:v>
                </c:pt>
                <c:pt idx="30">
                  <c:v>43940</c:v>
                </c:pt>
                <c:pt idx="31">
                  <c:v>43941</c:v>
                </c:pt>
                <c:pt idx="32">
                  <c:v>43942</c:v>
                </c:pt>
                <c:pt idx="33">
                  <c:v>43943</c:v>
                </c:pt>
                <c:pt idx="34">
                  <c:v>43944</c:v>
                </c:pt>
                <c:pt idx="35">
                  <c:v>43945</c:v>
                </c:pt>
                <c:pt idx="36">
                  <c:v>43946</c:v>
                </c:pt>
                <c:pt idx="37">
                  <c:v>43947</c:v>
                </c:pt>
                <c:pt idx="38">
                  <c:v>43948</c:v>
                </c:pt>
                <c:pt idx="39">
                  <c:v>43949</c:v>
                </c:pt>
              </c:numCache>
            </c:numRef>
          </c:cat>
          <c:val>
            <c:numRef>
              <c:f>グラフ!$Q$5:$Q$44</c:f>
              <c:numCache>
                <c:formatCode>General</c:formatCode>
                <c:ptCount val="40"/>
                <c:pt idx="0">
                  <c:v>36</c:v>
                </c:pt>
                <c:pt idx="1">
                  <c:v>53</c:v>
                </c:pt>
                <c:pt idx="2">
                  <c:v>34</c:v>
                </c:pt>
                <c:pt idx="3">
                  <c:v>42</c:v>
                </c:pt>
                <c:pt idx="4">
                  <c:v>38</c:v>
                </c:pt>
                <c:pt idx="5">
                  <c:v>65</c:v>
                </c:pt>
                <c:pt idx="6">
                  <c:v>94</c:v>
                </c:pt>
                <c:pt idx="7">
                  <c:v>95</c:v>
                </c:pt>
                <c:pt idx="8">
                  <c:v>104</c:v>
                </c:pt>
                <c:pt idx="9">
                  <c:v>194</c:v>
                </c:pt>
                <c:pt idx="10">
                  <c:v>219</c:v>
                </c:pt>
                <c:pt idx="11">
                  <c:v>21</c:v>
                </c:pt>
                <c:pt idx="12">
                  <c:v>220</c:v>
                </c:pt>
                <c:pt idx="13">
                  <c:v>199</c:v>
                </c:pt>
                <c:pt idx="14">
                  <c:v>235</c:v>
                </c:pt>
                <c:pt idx="15">
                  <c:v>314</c:v>
                </c:pt>
                <c:pt idx="16">
                  <c:v>336</c:v>
                </c:pt>
                <c:pt idx="17">
                  <c:v>378</c:v>
                </c:pt>
                <c:pt idx="18">
                  <c:v>248</c:v>
                </c:pt>
                <c:pt idx="19">
                  <c:v>351</c:v>
                </c:pt>
                <c:pt idx="20">
                  <c:v>598</c:v>
                </c:pt>
                <c:pt idx="21">
                  <c:v>480</c:v>
                </c:pt>
                <c:pt idx="22">
                  <c:v>656</c:v>
                </c:pt>
                <c:pt idx="23">
                  <c:v>714</c:v>
                </c:pt>
                <c:pt idx="24">
                  <c:v>507</c:v>
                </c:pt>
                <c:pt idx="25">
                  <c:v>386</c:v>
                </c:pt>
                <c:pt idx="26">
                  <c:v>455</c:v>
                </c:pt>
                <c:pt idx="27">
                  <c:v>478</c:v>
                </c:pt>
                <c:pt idx="28">
                  <c:v>585</c:v>
                </c:pt>
                <c:pt idx="29">
                  <c:v>627</c:v>
                </c:pt>
                <c:pt idx="30">
                  <c:v>565</c:v>
                </c:pt>
                <c:pt idx="31">
                  <c:v>389</c:v>
                </c:pt>
                <c:pt idx="32">
                  <c:v>366</c:v>
                </c:pt>
                <c:pt idx="33">
                  <c:v>376</c:v>
                </c:pt>
                <c:pt idx="34">
                  <c:v>422</c:v>
                </c:pt>
                <c:pt idx="35">
                  <c:v>468</c:v>
                </c:pt>
                <c:pt idx="36">
                  <c:v>441</c:v>
                </c:pt>
                <c:pt idx="37">
                  <c:v>350</c:v>
                </c:pt>
                <c:pt idx="38">
                  <c:v>201</c:v>
                </c:pt>
                <c:pt idx="39">
                  <c:v>190</c:v>
                </c:pt>
              </c:numCache>
            </c:numRef>
          </c:val>
          <c:extLst>
            <c:ext xmlns:c16="http://schemas.microsoft.com/office/drawing/2014/chart" uri="{C3380CC4-5D6E-409C-BE32-E72D297353CC}">
              <c16:uniqueId val="{00000000-A3FD-45E8-B702-6F9153127B4B}"/>
            </c:ext>
          </c:extLst>
        </c:ser>
        <c:dLbls>
          <c:showLegendKey val="0"/>
          <c:showVal val="0"/>
          <c:showCatName val="0"/>
          <c:showSerName val="0"/>
          <c:showPercent val="0"/>
          <c:showBubbleSize val="0"/>
        </c:dLbls>
        <c:gapWidth val="150"/>
        <c:axId val="131621632"/>
        <c:axId val="131623168"/>
      </c:barChart>
      <c:lineChart>
        <c:grouping val="standard"/>
        <c:varyColors val="0"/>
        <c:ser>
          <c:idx val="2"/>
          <c:order val="1"/>
          <c:tx>
            <c:strRef>
              <c:f>グラフ!$R$4</c:f>
              <c:strCache>
                <c:ptCount val="1"/>
                <c:pt idx="0">
                  <c:v>7日平均</c:v>
                </c:pt>
              </c:strCache>
            </c:strRef>
          </c:tx>
          <c:cat>
            <c:numRef>
              <c:f>グラフ!$P$5:$P$44</c:f>
              <c:numCache>
                <c:formatCode>mm/dd</c:formatCode>
                <c:ptCount val="40"/>
                <c:pt idx="0">
                  <c:v>43910</c:v>
                </c:pt>
                <c:pt idx="1">
                  <c:v>43911</c:v>
                </c:pt>
                <c:pt idx="2">
                  <c:v>43912</c:v>
                </c:pt>
                <c:pt idx="3">
                  <c:v>43913</c:v>
                </c:pt>
                <c:pt idx="4">
                  <c:v>43914</c:v>
                </c:pt>
                <c:pt idx="5">
                  <c:v>43915</c:v>
                </c:pt>
                <c:pt idx="6">
                  <c:v>43916</c:v>
                </c:pt>
                <c:pt idx="7">
                  <c:v>43917</c:v>
                </c:pt>
                <c:pt idx="8">
                  <c:v>43918</c:v>
                </c:pt>
                <c:pt idx="9">
                  <c:v>43919</c:v>
                </c:pt>
                <c:pt idx="10">
                  <c:v>43920</c:v>
                </c:pt>
                <c:pt idx="11">
                  <c:v>43921</c:v>
                </c:pt>
                <c:pt idx="12">
                  <c:v>43922</c:v>
                </c:pt>
                <c:pt idx="13">
                  <c:v>43923</c:v>
                </c:pt>
                <c:pt idx="14">
                  <c:v>43924</c:v>
                </c:pt>
                <c:pt idx="15">
                  <c:v>43925</c:v>
                </c:pt>
                <c:pt idx="16">
                  <c:v>43926</c:v>
                </c:pt>
                <c:pt idx="17">
                  <c:v>43927</c:v>
                </c:pt>
                <c:pt idx="18">
                  <c:v>43928</c:v>
                </c:pt>
                <c:pt idx="19">
                  <c:v>43929</c:v>
                </c:pt>
                <c:pt idx="20">
                  <c:v>43930</c:v>
                </c:pt>
                <c:pt idx="21">
                  <c:v>43931</c:v>
                </c:pt>
                <c:pt idx="22">
                  <c:v>43932</c:v>
                </c:pt>
                <c:pt idx="23">
                  <c:v>43933</c:v>
                </c:pt>
                <c:pt idx="24">
                  <c:v>43934</c:v>
                </c:pt>
                <c:pt idx="25">
                  <c:v>43935</c:v>
                </c:pt>
                <c:pt idx="26">
                  <c:v>43936</c:v>
                </c:pt>
                <c:pt idx="27">
                  <c:v>43937</c:v>
                </c:pt>
                <c:pt idx="28">
                  <c:v>43938</c:v>
                </c:pt>
                <c:pt idx="29">
                  <c:v>43939</c:v>
                </c:pt>
                <c:pt idx="30">
                  <c:v>43940</c:v>
                </c:pt>
                <c:pt idx="31">
                  <c:v>43941</c:v>
                </c:pt>
                <c:pt idx="32">
                  <c:v>43942</c:v>
                </c:pt>
                <c:pt idx="33">
                  <c:v>43943</c:v>
                </c:pt>
                <c:pt idx="34">
                  <c:v>43944</c:v>
                </c:pt>
                <c:pt idx="35">
                  <c:v>43945</c:v>
                </c:pt>
                <c:pt idx="36">
                  <c:v>43946</c:v>
                </c:pt>
                <c:pt idx="37">
                  <c:v>43947</c:v>
                </c:pt>
                <c:pt idx="38">
                  <c:v>43948</c:v>
                </c:pt>
                <c:pt idx="39">
                  <c:v>43949</c:v>
                </c:pt>
              </c:numCache>
            </c:numRef>
          </c:cat>
          <c:val>
            <c:numRef>
              <c:f>グラフ!$R$5:$R$44</c:f>
              <c:numCache>
                <c:formatCode>#,##0.0;[Red]\-#,##0.0</c:formatCode>
                <c:ptCount val="40"/>
                <c:pt idx="0">
                  <c:v>38.428571428571431</c:v>
                </c:pt>
                <c:pt idx="1">
                  <c:v>40.285714285714285</c:v>
                </c:pt>
                <c:pt idx="2">
                  <c:v>36.142857142857146</c:v>
                </c:pt>
                <c:pt idx="3">
                  <c:v>37.571428571428569</c:v>
                </c:pt>
                <c:pt idx="4">
                  <c:v>40.857142857142854</c:v>
                </c:pt>
                <c:pt idx="5">
                  <c:v>43.857142857142854</c:v>
                </c:pt>
                <c:pt idx="6">
                  <c:v>51.714285714285715</c:v>
                </c:pt>
                <c:pt idx="7">
                  <c:v>60.142857142857146</c:v>
                </c:pt>
                <c:pt idx="8">
                  <c:v>67.428571428571431</c:v>
                </c:pt>
                <c:pt idx="9">
                  <c:v>90.285714285714292</c:v>
                </c:pt>
                <c:pt idx="10">
                  <c:v>115.57142857142857</c:v>
                </c:pt>
                <c:pt idx="11">
                  <c:v>113.14285714285714</c:v>
                </c:pt>
                <c:pt idx="12">
                  <c:v>135.28571428571428</c:v>
                </c:pt>
                <c:pt idx="13">
                  <c:v>150.28571428571428</c:v>
                </c:pt>
                <c:pt idx="14">
                  <c:v>170.28571428571428</c:v>
                </c:pt>
                <c:pt idx="15">
                  <c:v>200.28571428571428</c:v>
                </c:pt>
                <c:pt idx="16">
                  <c:v>220.57142857142858</c:v>
                </c:pt>
                <c:pt idx="17">
                  <c:v>243.28571428571428</c:v>
                </c:pt>
                <c:pt idx="18">
                  <c:v>275.71428571428572</c:v>
                </c:pt>
                <c:pt idx="19">
                  <c:v>294.42857142857144</c:v>
                </c:pt>
                <c:pt idx="20">
                  <c:v>351.42857142857144</c:v>
                </c:pt>
                <c:pt idx="21">
                  <c:v>386.42857142857144</c:v>
                </c:pt>
                <c:pt idx="22">
                  <c:v>435.28571428571428</c:v>
                </c:pt>
                <c:pt idx="23">
                  <c:v>489.28571428571428</c:v>
                </c:pt>
                <c:pt idx="24">
                  <c:v>507.71428571428572</c:v>
                </c:pt>
                <c:pt idx="25">
                  <c:v>527.42857142857144</c:v>
                </c:pt>
                <c:pt idx="26">
                  <c:v>542.28571428571433</c:v>
                </c:pt>
                <c:pt idx="27">
                  <c:v>525.14285714285711</c:v>
                </c:pt>
                <c:pt idx="28">
                  <c:v>540.14285714285711</c:v>
                </c:pt>
                <c:pt idx="29">
                  <c:v>536</c:v>
                </c:pt>
                <c:pt idx="30">
                  <c:v>514.71428571428567</c:v>
                </c:pt>
                <c:pt idx="31">
                  <c:v>497.85714285714283</c:v>
                </c:pt>
                <c:pt idx="32">
                  <c:v>495</c:v>
                </c:pt>
                <c:pt idx="33">
                  <c:v>483.71428571428572</c:v>
                </c:pt>
                <c:pt idx="34">
                  <c:v>475.71428571428572</c:v>
                </c:pt>
                <c:pt idx="35">
                  <c:v>459</c:v>
                </c:pt>
                <c:pt idx="36">
                  <c:v>432.42857142857144</c:v>
                </c:pt>
                <c:pt idx="37">
                  <c:v>401.71428571428572</c:v>
                </c:pt>
                <c:pt idx="38">
                  <c:v>374.85714285714283</c:v>
                </c:pt>
                <c:pt idx="39">
                  <c:v>349.71428571428572</c:v>
                </c:pt>
              </c:numCache>
            </c:numRef>
          </c:val>
          <c:smooth val="0"/>
          <c:extLst>
            <c:ext xmlns:c16="http://schemas.microsoft.com/office/drawing/2014/chart" uri="{C3380CC4-5D6E-409C-BE32-E72D297353CC}">
              <c16:uniqueId val="{00000001-A3FD-45E8-B702-6F9153127B4B}"/>
            </c:ext>
          </c:extLst>
        </c:ser>
        <c:dLbls>
          <c:showLegendKey val="0"/>
          <c:showVal val="0"/>
          <c:showCatName val="0"/>
          <c:showSerName val="0"/>
          <c:showPercent val="0"/>
          <c:showBubbleSize val="0"/>
        </c:dLbls>
        <c:marker val="1"/>
        <c:smooth val="0"/>
        <c:axId val="131621632"/>
        <c:axId val="131623168"/>
      </c:lineChart>
      <c:lineChart>
        <c:grouping val="standard"/>
        <c:varyColors val="0"/>
        <c:ser>
          <c:idx val="1"/>
          <c:order val="2"/>
          <c:tx>
            <c:strRef>
              <c:f>グラフ!$S$4</c:f>
              <c:strCache>
                <c:ptCount val="1"/>
                <c:pt idx="0">
                  <c:v>前週比</c:v>
                </c:pt>
              </c:strCache>
            </c:strRef>
          </c:tx>
          <c:dLbls>
            <c:dLbl>
              <c:idx val="39"/>
              <c:numFmt formatCode="#,##0.00_);[Red]\(#,##0.00\)" sourceLinked="0"/>
              <c:spPr>
                <a:noFill/>
                <a:ln>
                  <a:noFill/>
                </a:ln>
                <a:effectLst/>
              </c:spPr>
              <c:txPr>
                <a:bodyPr wrap="square" lIns="38100" tIns="19050" rIns="38100" bIns="19050" anchor="ctr">
                  <a:spAutoFit/>
                </a:bodyPr>
                <a:lstStyle/>
                <a:p>
                  <a:pPr>
                    <a:defRPr/>
                  </a:pPr>
                  <a:endParaRPr lang="ja-JP"/>
                </a:p>
              </c:txPr>
              <c:dLblPos val="t"/>
              <c:showLegendKey val="0"/>
              <c:showVal val="1"/>
              <c:showCatName val="0"/>
              <c:showSerName val="0"/>
              <c:showPercent val="0"/>
              <c:showBubbleSize val="0"/>
              <c:extLst>
                <c:ext xmlns:c16="http://schemas.microsoft.com/office/drawing/2014/chart" uri="{C3380CC4-5D6E-409C-BE32-E72D297353CC}">
                  <c16:uniqueId val="{00000000-B484-4B24-83FA-B6C88C57B912}"/>
                </c:ext>
              </c:extLst>
            </c:dLbl>
            <c:spPr>
              <a:noFill/>
              <a:ln>
                <a:noFill/>
              </a:ln>
              <a:effectLst/>
            </c:spPr>
            <c:dLblPos val="t"/>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グラフ!$P$5:$P$44</c:f>
              <c:numCache>
                <c:formatCode>mm/dd</c:formatCode>
                <c:ptCount val="40"/>
                <c:pt idx="0">
                  <c:v>43910</c:v>
                </c:pt>
                <c:pt idx="1">
                  <c:v>43911</c:v>
                </c:pt>
                <c:pt idx="2">
                  <c:v>43912</c:v>
                </c:pt>
                <c:pt idx="3">
                  <c:v>43913</c:v>
                </c:pt>
                <c:pt idx="4">
                  <c:v>43914</c:v>
                </c:pt>
                <c:pt idx="5">
                  <c:v>43915</c:v>
                </c:pt>
                <c:pt idx="6">
                  <c:v>43916</c:v>
                </c:pt>
                <c:pt idx="7">
                  <c:v>43917</c:v>
                </c:pt>
                <c:pt idx="8">
                  <c:v>43918</c:v>
                </c:pt>
                <c:pt idx="9">
                  <c:v>43919</c:v>
                </c:pt>
                <c:pt idx="10">
                  <c:v>43920</c:v>
                </c:pt>
                <c:pt idx="11">
                  <c:v>43921</c:v>
                </c:pt>
                <c:pt idx="12">
                  <c:v>43922</c:v>
                </c:pt>
                <c:pt idx="13">
                  <c:v>43923</c:v>
                </c:pt>
                <c:pt idx="14">
                  <c:v>43924</c:v>
                </c:pt>
                <c:pt idx="15">
                  <c:v>43925</c:v>
                </c:pt>
                <c:pt idx="16">
                  <c:v>43926</c:v>
                </c:pt>
                <c:pt idx="17">
                  <c:v>43927</c:v>
                </c:pt>
                <c:pt idx="18">
                  <c:v>43928</c:v>
                </c:pt>
                <c:pt idx="19">
                  <c:v>43929</c:v>
                </c:pt>
                <c:pt idx="20">
                  <c:v>43930</c:v>
                </c:pt>
                <c:pt idx="21">
                  <c:v>43931</c:v>
                </c:pt>
                <c:pt idx="22">
                  <c:v>43932</c:v>
                </c:pt>
                <c:pt idx="23">
                  <c:v>43933</c:v>
                </c:pt>
                <c:pt idx="24">
                  <c:v>43934</c:v>
                </c:pt>
                <c:pt idx="25">
                  <c:v>43935</c:v>
                </c:pt>
                <c:pt idx="26">
                  <c:v>43936</c:v>
                </c:pt>
                <c:pt idx="27">
                  <c:v>43937</c:v>
                </c:pt>
                <c:pt idx="28">
                  <c:v>43938</c:v>
                </c:pt>
                <c:pt idx="29">
                  <c:v>43939</c:v>
                </c:pt>
                <c:pt idx="30">
                  <c:v>43940</c:v>
                </c:pt>
                <c:pt idx="31">
                  <c:v>43941</c:v>
                </c:pt>
                <c:pt idx="32">
                  <c:v>43942</c:v>
                </c:pt>
                <c:pt idx="33">
                  <c:v>43943</c:v>
                </c:pt>
                <c:pt idx="34">
                  <c:v>43944</c:v>
                </c:pt>
                <c:pt idx="35">
                  <c:v>43945</c:v>
                </c:pt>
                <c:pt idx="36">
                  <c:v>43946</c:v>
                </c:pt>
                <c:pt idx="37">
                  <c:v>43947</c:v>
                </c:pt>
                <c:pt idx="38">
                  <c:v>43948</c:v>
                </c:pt>
                <c:pt idx="39">
                  <c:v>43949</c:v>
                </c:pt>
              </c:numCache>
            </c:numRef>
          </c:cat>
          <c:val>
            <c:numRef>
              <c:f>グラフ!$S$5:$S$44</c:f>
              <c:numCache>
                <c:formatCode>#,##0.0;[Red]\-#,##0.0</c:formatCode>
                <c:ptCount val="40"/>
                <c:pt idx="4">
                  <c:v>0.91961414790996776</c:v>
                </c:pt>
                <c:pt idx="11">
                  <c:v>2.7692307692307692</c:v>
                </c:pt>
                <c:pt idx="18">
                  <c:v>2.4368686868686869</c:v>
                </c:pt>
                <c:pt idx="25">
                  <c:v>1.9129533678756476</c:v>
                </c:pt>
                <c:pt idx="32">
                  <c:v>0.93851570964247022</c:v>
                </c:pt>
                <c:pt idx="39">
                  <c:v>0.70649350649350651</c:v>
                </c:pt>
              </c:numCache>
            </c:numRef>
          </c:val>
          <c:smooth val="0"/>
          <c:extLst>
            <c:ext xmlns:c16="http://schemas.microsoft.com/office/drawing/2014/chart" uri="{C3380CC4-5D6E-409C-BE32-E72D297353CC}">
              <c16:uniqueId val="{00000000-5FFC-4FDB-AAAA-01AC76F6BB64}"/>
            </c:ext>
          </c:extLst>
        </c:ser>
        <c:dLbls>
          <c:showLegendKey val="0"/>
          <c:showVal val="0"/>
          <c:showCatName val="0"/>
          <c:showSerName val="0"/>
          <c:showPercent val="0"/>
          <c:showBubbleSize val="0"/>
        </c:dLbls>
        <c:marker val="1"/>
        <c:smooth val="0"/>
        <c:axId val="531181472"/>
        <c:axId val="531185080"/>
      </c:lineChart>
      <c:dateAx>
        <c:axId val="131621632"/>
        <c:scaling>
          <c:orientation val="minMax"/>
        </c:scaling>
        <c:delete val="0"/>
        <c:axPos val="b"/>
        <c:numFmt formatCode="mm/dd" sourceLinked="1"/>
        <c:majorTickMark val="out"/>
        <c:minorTickMark val="none"/>
        <c:tickLblPos val="nextTo"/>
        <c:crossAx val="131623168"/>
        <c:crosses val="autoZero"/>
        <c:auto val="1"/>
        <c:lblOffset val="100"/>
        <c:baseTimeUnit val="days"/>
      </c:dateAx>
      <c:valAx>
        <c:axId val="131623168"/>
        <c:scaling>
          <c:orientation val="minMax"/>
        </c:scaling>
        <c:delete val="0"/>
        <c:axPos val="l"/>
        <c:majorGridlines/>
        <c:numFmt formatCode="General" sourceLinked="1"/>
        <c:majorTickMark val="out"/>
        <c:minorTickMark val="none"/>
        <c:tickLblPos val="nextTo"/>
        <c:crossAx val="131621632"/>
        <c:crosses val="autoZero"/>
        <c:crossBetween val="between"/>
      </c:valAx>
      <c:valAx>
        <c:axId val="531185080"/>
        <c:scaling>
          <c:orientation val="minMax"/>
        </c:scaling>
        <c:delete val="0"/>
        <c:axPos val="r"/>
        <c:numFmt formatCode="#,##0.0;[Red]\-#,##0.0" sourceLinked="1"/>
        <c:majorTickMark val="out"/>
        <c:minorTickMark val="none"/>
        <c:tickLblPos val="nextTo"/>
        <c:txPr>
          <a:bodyPr/>
          <a:lstStyle/>
          <a:p>
            <a:pPr>
              <a:defRPr baseline="0">
                <a:solidFill>
                  <a:schemeClr val="bg1"/>
                </a:solidFill>
              </a:defRPr>
            </a:pPr>
            <a:endParaRPr lang="ja-JP"/>
          </a:p>
        </c:txPr>
        <c:crossAx val="531181472"/>
        <c:crosses val="max"/>
        <c:crossBetween val="between"/>
      </c:valAx>
      <c:dateAx>
        <c:axId val="531181472"/>
        <c:scaling>
          <c:orientation val="minMax"/>
        </c:scaling>
        <c:delete val="1"/>
        <c:axPos val="b"/>
        <c:numFmt formatCode="mm/dd" sourceLinked="1"/>
        <c:majorTickMark val="out"/>
        <c:minorTickMark val="none"/>
        <c:tickLblPos val="nextTo"/>
        <c:crossAx val="531185080"/>
        <c:crosses val="autoZero"/>
        <c:auto val="1"/>
        <c:lblOffset val="100"/>
        <c:baseTimeUnit val="days"/>
        <c:majorUnit val="1"/>
        <c:minorUnit val="1"/>
      </c:dateAx>
      <c:spPr>
        <a:ln>
          <a:solidFill>
            <a:schemeClr val="accent1"/>
          </a:solidFill>
        </a:ln>
      </c:spPr>
    </c:plotArea>
    <c:plotVisOnly val="1"/>
    <c:dispBlanksAs val="gap"/>
    <c:showDLblsOverMax val="0"/>
  </c:chart>
  <c:printSettings>
    <c:headerFooter/>
    <c:pageMargins b="0.75000000000000344" l="0.70000000000000062" r="0.70000000000000062" t="0.750000000000003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142875</xdr:colOff>
      <xdr:row>3</xdr:row>
      <xdr:rowOff>66676</xdr:rowOff>
    </xdr:from>
    <xdr:to>
      <xdr:col>13</xdr:col>
      <xdr:colOff>638175</xdr:colOff>
      <xdr:row>35</xdr:row>
      <xdr:rowOff>2</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B61"/>
  <sheetViews>
    <sheetView showGridLines="0" tabSelected="1" workbookViewId="0">
      <selection activeCell="B2" sqref="B2"/>
    </sheetView>
  </sheetViews>
  <sheetFormatPr defaultRowHeight="13.5" x14ac:dyDescent="0.15"/>
  <cols>
    <col min="1" max="1" width="2.75" customWidth="1"/>
    <col min="3" max="3" width="3.25" customWidth="1"/>
    <col min="4" max="4" width="11.75" customWidth="1"/>
    <col min="15" max="15" width="4.25" customWidth="1"/>
    <col min="16" max="16" width="7.125" customWidth="1"/>
    <col min="17" max="17" width="7.375" customWidth="1"/>
    <col min="18" max="18" width="8.125" customWidth="1"/>
    <col min="19" max="19" width="7.25" style="2" customWidth="1"/>
    <col min="20" max="20" width="6.875" style="2" customWidth="1"/>
    <col min="21" max="21" width="5.125" style="2" customWidth="1"/>
    <col min="22" max="22" width="8.125" customWidth="1"/>
    <col min="23" max="23" width="6.875" customWidth="1"/>
    <col min="24" max="24" width="4.75" customWidth="1"/>
    <col min="25" max="25" width="5.625" customWidth="1"/>
    <col min="26" max="26" width="3.125" customWidth="1"/>
    <col min="27" max="27" width="8.375" customWidth="1"/>
    <col min="28" max="28" width="5.5" customWidth="1"/>
  </cols>
  <sheetData>
    <row r="1" spans="2:28" ht="14.25" thickBot="1" x14ac:dyDescent="0.2">
      <c r="V1" s="1"/>
      <c r="W1">
        <f>VLOOKUP($B$2,$AA$2:$AB$49,2,FALSE)</f>
        <v>2</v>
      </c>
    </row>
    <row r="2" spans="2:28" ht="15" thickTop="1" thickBot="1" x14ac:dyDescent="0.2">
      <c r="B2" s="11" t="s">
        <v>52</v>
      </c>
      <c r="D2" s="12" t="s">
        <v>54</v>
      </c>
      <c r="E2" s="13">
        <f>W61</f>
        <v>13422</v>
      </c>
      <c r="G2" s="8" t="str">
        <f>IF(B2="愛知","愛知の4/12～14は公表数字訂正の影響で増加数がマイナスとなっているため補正を行った","")</f>
        <v/>
      </c>
      <c r="V2" s="1">
        <v>43890</v>
      </c>
      <c r="W2">
        <f>VLOOKUP($V2,data!$A$2:$BA$90,$W$1,FALSE)</f>
        <v>215</v>
      </c>
      <c r="AA2" t="s">
        <v>52</v>
      </c>
      <c r="AB2">
        <v>2</v>
      </c>
    </row>
    <row r="3" spans="2:28" ht="14.25" thickTop="1" x14ac:dyDescent="0.15">
      <c r="B3" t="s">
        <v>71</v>
      </c>
      <c r="V3" s="1">
        <f>DATE(YEAR(V2),MONTH(V2),DAY(V2)+1)</f>
        <v>43891</v>
      </c>
      <c r="W3">
        <f>VLOOKUP($V3,data!$A$2:$BA$90,$W$1,FALSE)</f>
        <v>224</v>
      </c>
      <c r="X3">
        <f t="shared" ref="X3:X61" si="0">W3-W2</f>
        <v>9</v>
      </c>
      <c r="AA3" t="s">
        <v>4</v>
      </c>
      <c r="AB3">
        <v>7</v>
      </c>
    </row>
    <row r="4" spans="2:28" x14ac:dyDescent="0.15">
      <c r="P4" s="26" t="s">
        <v>0</v>
      </c>
      <c r="Q4" s="22" t="s">
        <v>1</v>
      </c>
      <c r="R4" s="20" t="s">
        <v>53</v>
      </c>
      <c r="S4" s="21" t="s">
        <v>63</v>
      </c>
      <c r="V4" s="1">
        <f t="shared" ref="V4:V61" si="1">DATE(YEAR(V3),MONTH(V3),DAY(V3)+1)</f>
        <v>43892</v>
      </c>
      <c r="W4">
        <f>VLOOKUP($V4,data!$A$2:$BA$90,$W$1,FALSE)</f>
        <v>239</v>
      </c>
      <c r="X4">
        <f t="shared" si="0"/>
        <v>15</v>
      </c>
      <c r="AA4" t="s">
        <v>5</v>
      </c>
      <c r="AB4">
        <v>8</v>
      </c>
    </row>
    <row r="5" spans="2:28" x14ac:dyDescent="0.15">
      <c r="P5" s="27">
        <f t="shared" ref="P5:P44" si="2">V22</f>
        <v>43910</v>
      </c>
      <c r="Q5" s="23">
        <f>X22</f>
        <v>36</v>
      </c>
      <c r="R5" s="18">
        <f>Y22</f>
        <v>38.428571428571431</v>
      </c>
      <c r="S5" s="19"/>
      <c r="V5" s="1">
        <f t="shared" si="1"/>
        <v>43893</v>
      </c>
      <c r="W5">
        <f>VLOOKUP($V5,data!$A$2:$BA$90,$W$1,FALSE)</f>
        <v>253</v>
      </c>
      <c r="X5">
        <f t="shared" si="0"/>
        <v>14</v>
      </c>
      <c r="AA5" t="s">
        <v>6</v>
      </c>
      <c r="AB5">
        <v>9</v>
      </c>
    </row>
    <row r="6" spans="2:28" x14ac:dyDescent="0.15">
      <c r="P6" s="28">
        <f t="shared" si="2"/>
        <v>43911</v>
      </c>
      <c r="Q6" s="24">
        <f>X23</f>
        <v>53</v>
      </c>
      <c r="R6" s="14">
        <f>Y23</f>
        <v>40.285714285714285</v>
      </c>
      <c r="S6" s="15"/>
      <c r="V6" s="1">
        <f t="shared" si="1"/>
        <v>43894</v>
      </c>
      <c r="W6">
        <f>VLOOKUP($V6,data!$A$2:$BA$90,$W$1,FALSE)</f>
        <v>269</v>
      </c>
      <c r="X6">
        <f t="shared" si="0"/>
        <v>16</v>
      </c>
      <c r="AA6" t="s">
        <v>7</v>
      </c>
      <c r="AB6">
        <v>10</v>
      </c>
    </row>
    <row r="7" spans="2:28" x14ac:dyDescent="0.15">
      <c r="P7" s="28">
        <f t="shared" si="2"/>
        <v>43912</v>
      </c>
      <c r="Q7" s="24">
        <f t="shared" ref="Q7:R7" si="3">X24</f>
        <v>34</v>
      </c>
      <c r="R7" s="14">
        <f t="shared" si="3"/>
        <v>36.142857142857146</v>
      </c>
      <c r="S7" s="15"/>
      <c r="V7" s="1">
        <f t="shared" si="1"/>
        <v>43895</v>
      </c>
      <c r="W7">
        <f>VLOOKUP($V7,data!$A$2:$BA$90,$W$1,FALSE)</f>
        <v>302</v>
      </c>
      <c r="X7">
        <f t="shared" si="0"/>
        <v>33</v>
      </c>
      <c r="AA7" t="s">
        <v>8</v>
      </c>
      <c r="AB7">
        <v>11</v>
      </c>
    </row>
    <row r="8" spans="2:28" x14ac:dyDescent="0.15">
      <c r="P8" s="28">
        <f t="shared" si="2"/>
        <v>43913</v>
      </c>
      <c r="Q8" s="24">
        <f t="shared" ref="Q8:R8" si="4">X25</f>
        <v>42</v>
      </c>
      <c r="R8" s="14">
        <f t="shared" si="4"/>
        <v>37.571428571428569</v>
      </c>
      <c r="S8" s="15"/>
      <c r="V8" s="1">
        <f t="shared" si="1"/>
        <v>43896</v>
      </c>
      <c r="W8">
        <f>VLOOKUP($V8,data!$A$2:$BA$90,$W$1,FALSE)</f>
        <v>333</v>
      </c>
      <c r="X8">
        <f t="shared" si="0"/>
        <v>31</v>
      </c>
      <c r="AA8" t="s">
        <v>9</v>
      </c>
      <c r="AB8">
        <v>12</v>
      </c>
    </row>
    <row r="9" spans="2:28" x14ac:dyDescent="0.15">
      <c r="P9" s="28">
        <f t="shared" si="2"/>
        <v>43914</v>
      </c>
      <c r="Q9" s="24">
        <f t="shared" ref="Q9:R9" si="5">X26</f>
        <v>38</v>
      </c>
      <c r="R9" s="14">
        <f t="shared" si="5"/>
        <v>40.857142857142854</v>
      </c>
      <c r="S9" s="15">
        <f>IF(Y19=0,0,Y26/Y19)</f>
        <v>0.91961414790996776</v>
      </c>
      <c r="V9" s="1">
        <f t="shared" si="1"/>
        <v>43897</v>
      </c>
      <c r="W9">
        <f>VLOOKUP($V9,data!$A$2:$BA$90,$W$1,FALSE)</f>
        <v>392</v>
      </c>
      <c r="X9">
        <f t="shared" si="0"/>
        <v>59</v>
      </c>
      <c r="AA9" t="s">
        <v>10</v>
      </c>
      <c r="AB9">
        <v>13</v>
      </c>
    </row>
    <row r="10" spans="2:28" x14ac:dyDescent="0.15">
      <c r="P10" s="28">
        <f t="shared" si="2"/>
        <v>43915</v>
      </c>
      <c r="Q10" s="24">
        <f t="shared" ref="Q10:R10" si="6">X27</f>
        <v>65</v>
      </c>
      <c r="R10" s="14">
        <f t="shared" si="6"/>
        <v>43.857142857142854</v>
      </c>
      <c r="S10" s="15"/>
      <c r="V10" s="1">
        <f t="shared" si="1"/>
        <v>43898</v>
      </c>
      <c r="W10">
        <f>VLOOKUP($V10,data!$A$2:$BA$90,$W$1,FALSE)</f>
        <v>439</v>
      </c>
      <c r="X10">
        <f t="shared" si="0"/>
        <v>47</v>
      </c>
      <c r="Y10" s="2">
        <f>AVERAGE(X4:X10)</f>
        <v>30.714285714285715</v>
      </c>
      <c r="AA10" t="s">
        <v>11</v>
      </c>
      <c r="AB10">
        <v>14</v>
      </c>
    </row>
    <row r="11" spans="2:28" x14ac:dyDescent="0.15">
      <c r="P11" s="28">
        <f t="shared" si="2"/>
        <v>43916</v>
      </c>
      <c r="Q11" s="24">
        <f t="shared" ref="Q11:R11" si="7">X28</f>
        <v>94</v>
      </c>
      <c r="R11" s="14">
        <f t="shared" si="7"/>
        <v>51.714285714285715</v>
      </c>
      <c r="S11" s="15"/>
      <c r="T11" s="3"/>
      <c r="U11" s="3"/>
      <c r="V11" s="1">
        <f t="shared" si="1"/>
        <v>43899</v>
      </c>
      <c r="W11">
        <f>VLOOKUP($V11,data!$A$2:$BA$90,$W$1,FALSE)</f>
        <v>472</v>
      </c>
      <c r="X11">
        <f t="shared" si="0"/>
        <v>33</v>
      </c>
      <c r="Y11" s="2">
        <f t="shared" ref="Y11:Y61" si="8">AVERAGE(X5:X11)</f>
        <v>33.285714285714285</v>
      </c>
      <c r="AA11" t="s">
        <v>12</v>
      </c>
      <c r="AB11">
        <v>15</v>
      </c>
    </row>
    <row r="12" spans="2:28" x14ac:dyDescent="0.15">
      <c r="P12" s="28">
        <f t="shared" si="2"/>
        <v>43917</v>
      </c>
      <c r="Q12" s="24">
        <f t="shared" ref="Q12:R12" si="9">X29</f>
        <v>95</v>
      </c>
      <c r="R12" s="14">
        <f t="shared" si="9"/>
        <v>60.142857142857146</v>
      </c>
      <c r="S12" s="15"/>
      <c r="V12" s="1">
        <f t="shared" si="1"/>
        <v>43900</v>
      </c>
      <c r="W12">
        <f>VLOOKUP($V12,data!$A$2:$BA$90,$W$1,FALSE)</f>
        <v>498</v>
      </c>
      <c r="X12">
        <f t="shared" si="0"/>
        <v>26</v>
      </c>
      <c r="Y12" s="2">
        <f t="shared" si="8"/>
        <v>35</v>
      </c>
      <c r="AA12" t="s">
        <v>13</v>
      </c>
      <c r="AB12">
        <v>16</v>
      </c>
    </row>
    <row r="13" spans="2:28" x14ac:dyDescent="0.15">
      <c r="P13" s="28">
        <f t="shared" si="2"/>
        <v>43918</v>
      </c>
      <c r="Q13" s="24">
        <f t="shared" ref="Q13:R13" si="10">X30</f>
        <v>104</v>
      </c>
      <c r="R13" s="14">
        <f t="shared" si="10"/>
        <v>67.428571428571431</v>
      </c>
      <c r="S13" s="15"/>
      <c r="V13" s="1">
        <f t="shared" si="1"/>
        <v>43901</v>
      </c>
      <c r="W13">
        <f>VLOOKUP($V13,data!$A$2:$BA$90,$W$1,FALSE)</f>
        <v>552</v>
      </c>
      <c r="X13">
        <f t="shared" si="0"/>
        <v>54</v>
      </c>
      <c r="Y13" s="2">
        <f t="shared" si="8"/>
        <v>40.428571428571431</v>
      </c>
      <c r="AA13" t="s">
        <v>14</v>
      </c>
      <c r="AB13">
        <v>17</v>
      </c>
    </row>
    <row r="14" spans="2:28" x14ac:dyDescent="0.15">
      <c r="P14" s="28">
        <f t="shared" si="2"/>
        <v>43919</v>
      </c>
      <c r="Q14" s="24">
        <f t="shared" ref="Q14:R14" si="11">X31</f>
        <v>194</v>
      </c>
      <c r="R14" s="14">
        <f t="shared" si="11"/>
        <v>90.285714285714292</v>
      </c>
      <c r="S14" s="15"/>
      <c r="V14" s="1">
        <f t="shared" si="1"/>
        <v>43902</v>
      </c>
      <c r="W14">
        <f>VLOOKUP($V14,data!$A$2:$BA$90,$W$1,FALSE)</f>
        <v>604</v>
      </c>
      <c r="X14">
        <f t="shared" si="0"/>
        <v>52</v>
      </c>
      <c r="Y14" s="2">
        <f t="shared" si="8"/>
        <v>43.142857142857146</v>
      </c>
      <c r="AA14" t="s">
        <v>15</v>
      </c>
      <c r="AB14">
        <v>18</v>
      </c>
    </row>
    <row r="15" spans="2:28" x14ac:dyDescent="0.15">
      <c r="P15" s="28">
        <f t="shared" si="2"/>
        <v>43920</v>
      </c>
      <c r="Q15" s="24">
        <f t="shared" ref="Q15:R15" si="12">X32</f>
        <v>219</v>
      </c>
      <c r="R15" s="14">
        <f t="shared" si="12"/>
        <v>115.57142857142857</v>
      </c>
      <c r="S15" s="15"/>
      <c r="V15" s="1">
        <f t="shared" si="1"/>
        <v>43903</v>
      </c>
      <c r="W15">
        <f>VLOOKUP($V15,data!$A$2:$BA$90,$W$1,FALSE)</f>
        <v>659</v>
      </c>
      <c r="X15">
        <f t="shared" si="0"/>
        <v>55</v>
      </c>
      <c r="Y15" s="2">
        <f t="shared" si="8"/>
        <v>46.571428571428569</v>
      </c>
      <c r="AA15" t="s">
        <v>16</v>
      </c>
      <c r="AB15">
        <v>19</v>
      </c>
    </row>
    <row r="16" spans="2:28" x14ac:dyDescent="0.15">
      <c r="P16" s="28">
        <f t="shared" si="2"/>
        <v>43921</v>
      </c>
      <c r="Q16" s="24">
        <f t="shared" ref="Q16:R16" si="13">X33</f>
        <v>21</v>
      </c>
      <c r="R16" s="14">
        <f t="shared" si="13"/>
        <v>113.14285714285714</v>
      </c>
      <c r="S16" s="15">
        <f>IF(Y26=0,0,Y33/Y26)</f>
        <v>2.7692307692307692</v>
      </c>
      <c r="V16" s="1">
        <f t="shared" si="1"/>
        <v>43904</v>
      </c>
      <c r="W16">
        <f>VLOOKUP($V16,data!$A$2:$BA$90,$W$1,FALSE)</f>
        <v>699</v>
      </c>
      <c r="X16">
        <f t="shared" si="0"/>
        <v>40</v>
      </c>
      <c r="Y16" s="2">
        <f t="shared" si="8"/>
        <v>43.857142857142854</v>
      </c>
      <c r="AA16" t="s">
        <v>17</v>
      </c>
      <c r="AB16">
        <v>20</v>
      </c>
    </row>
    <row r="17" spans="16:28" x14ac:dyDescent="0.15">
      <c r="P17" s="28">
        <f t="shared" si="2"/>
        <v>43922</v>
      </c>
      <c r="Q17" s="24">
        <f t="shared" ref="Q17:R17" si="14">X34</f>
        <v>220</v>
      </c>
      <c r="R17" s="14">
        <f t="shared" si="14"/>
        <v>135.28571428571428</v>
      </c>
      <c r="S17" s="15"/>
      <c r="V17" s="1">
        <f t="shared" si="1"/>
        <v>43905</v>
      </c>
      <c r="W17">
        <f>VLOOKUP($V17,data!$A$2:$BA$90,$W$1,FALSE)</f>
        <v>762</v>
      </c>
      <c r="X17">
        <f t="shared" si="0"/>
        <v>63</v>
      </c>
      <c r="Y17" s="2">
        <f t="shared" si="8"/>
        <v>46.142857142857146</v>
      </c>
      <c r="AA17" t="s">
        <v>18</v>
      </c>
      <c r="AB17">
        <v>21</v>
      </c>
    </row>
    <row r="18" spans="16:28" x14ac:dyDescent="0.15">
      <c r="P18" s="28">
        <f t="shared" si="2"/>
        <v>43923</v>
      </c>
      <c r="Q18" s="24">
        <f t="shared" ref="Q18:R18" si="15">X35</f>
        <v>199</v>
      </c>
      <c r="R18" s="14">
        <f t="shared" si="15"/>
        <v>150.28571428571428</v>
      </c>
      <c r="S18" s="15"/>
      <c r="V18" s="1">
        <f t="shared" si="1"/>
        <v>43906</v>
      </c>
      <c r="W18">
        <f>VLOOKUP($V18,data!$A$2:$BA$90,$W$1,FALSE)</f>
        <v>794</v>
      </c>
      <c r="X18">
        <f t="shared" si="0"/>
        <v>32</v>
      </c>
      <c r="Y18" s="2">
        <f t="shared" si="8"/>
        <v>46</v>
      </c>
      <c r="AA18" t="s">
        <v>19</v>
      </c>
      <c r="AB18">
        <v>22</v>
      </c>
    </row>
    <row r="19" spans="16:28" x14ac:dyDescent="0.15">
      <c r="P19" s="28">
        <f t="shared" si="2"/>
        <v>43924</v>
      </c>
      <c r="Q19" s="24">
        <f t="shared" ref="Q19:R19" si="16">X36</f>
        <v>235</v>
      </c>
      <c r="R19" s="14">
        <f t="shared" si="16"/>
        <v>170.28571428571428</v>
      </c>
      <c r="S19" s="15"/>
      <c r="V19" s="1">
        <f t="shared" si="1"/>
        <v>43907</v>
      </c>
      <c r="W19">
        <f>VLOOKUP($V19,data!$A$2:$BA$90,$W$1,FALSE)</f>
        <v>809</v>
      </c>
      <c r="X19">
        <f t="shared" si="0"/>
        <v>15</v>
      </c>
      <c r="Y19" s="2">
        <f t="shared" si="8"/>
        <v>44.428571428571431</v>
      </c>
      <c r="AA19" t="s">
        <v>20</v>
      </c>
      <c r="AB19">
        <v>23</v>
      </c>
    </row>
    <row r="20" spans="16:28" x14ac:dyDescent="0.15">
      <c r="P20" s="28">
        <f t="shared" si="2"/>
        <v>43925</v>
      </c>
      <c r="Q20" s="24">
        <f t="shared" ref="Q20:R20" si="17">X37</f>
        <v>314</v>
      </c>
      <c r="R20" s="14">
        <f t="shared" si="17"/>
        <v>200.28571428571428</v>
      </c>
      <c r="S20" s="15"/>
      <c r="V20" s="1">
        <f t="shared" si="1"/>
        <v>43908</v>
      </c>
      <c r="W20">
        <f>VLOOKUP($V20,data!$A$2:$BA$90,$W$1,FALSE)</f>
        <v>853</v>
      </c>
      <c r="X20">
        <f t="shared" si="0"/>
        <v>44</v>
      </c>
      <c r="Y20" s="2">
        <f t="shared" si="8"/>
        <v>43</v>
      </c>
      <c r="AA20" t="s">
        <v>21</v>
      </c>
      <c r="AB20">
        <v>24</v>
      </c>
    </row>
    <row r="21" spans="16:28" x14ac:dyDescent="0.15">
      <c r="P21" s="28">
        <f t="shared" si="2"/>
        <v>43926</v>
      </c>
      <c r="Q21" s="24">
        <f t="shared" ref="Q21:R21" si="18">X38</f>
        <v>336</v>
      </c>
      <c r="R21" s="14">
        <f t="shared" si="18"/>
        <v>220.57142857142858</v>
      </c>
      <c r="S21" s="15"/>
      <c r="V21" s="1">
        <f t="shared" si="1"/>
        <v>43909</v>
      </c>
      <c r="W21">
        <f>VLOOKUP($V21,data!$A$2:$BA$90,$W$1,FALSE)</f>
        <v>892</v>
      </c>
      <c r="X21">
        <f t="shared" si="0"/>
        <v>39</v>
      </c>
      <c r="Y21" s="2">
        <f t="shared" si="8"/>
        <v>41.142857142857146</v>
      </c>
      <c r="AA21" t="s">
        <v>22</v>
      </c>
      <c r="AB21">
        <v>25</v>
      </c>
    </row>
    <row r="22" spans="16:28" x14ac:dyDescent="0.15">
      <c r="P22" s="28">
        <f t="shared" si="2"/>
        <v>43927</v>
      </c>
      <c r="Q22" s="24">
        <f t="shared" ref="Q22:R22" si="19">X39</f>
        <v>378</v>
      </c>
      <c r="R22" s="14">
        <f t="shared" si="19"/>
        <v>243.28571428571428</v>
      </c>
      <c r="S22" s="15"/>
      <c r="V22" s="1">
        <f t="shared" si="1"/>
        <v>43910</v>
      </c>
      <c r="W22">
        <f>VLOOKUP($V22,data!$A$2:$BA$90,$W$1,FALSE)</f>
        <v>928</v>
      </c>
      <c r="X22">
        <f t="shared" si="0"/>
        <v>36</v>
      </c>
      <c r="Y22" s="2">
        <f t="shared" si="8"/>
        <v>38.428571428571431</v>
      </c>
      <c r="AA22" t="s">
        <v>23</v>
      </c>
      <c r="AB22">
        <v>26</v>
      </c>
    </row>
    <row r="23" spans="16:28" x14ac:dyDescent="0.15">
      <c r="P23" s="28">
        <f t="shared" si="2"/>
        <v>43928</v>
      </c>
      <c r="Q23" s="24">
        <f t="shared" ref="Q23:R23" si="20">X40</f>
        <v>248</v>
      </c>
      <c r="R23" s="14">
        <f t="shared" si="20"/>
        <v>275.71428571428572</v>
      </c>
      <c r="S23" s="15">
        <f>IF(Y33=0,0,Y40/Y33)</f>
        <v>2.4368686868686869</v>
      </c>
      <c r="V23" s="1">
        <f t="shared" si="1"/>
        <v>43911</v>
      </c>
      <c r="W23">
        <f>VLOOKUP($V23,data!$A$2:$BA$90,$W$1,FALSE)</f>
        <v>981</v>
      </c>
      <c r="X23">
        <f t="shared" si="0"/>
        <v>53</v>
      </c>
      <c r="Y23" s="2">
        <f t="shared" si="8"/>
        <v>40.285714285714285</v>
      </c>
      <c r="AA23" t="s">
        <v>24</v>
      </c>
      <c r="AB23">
        <v>27</v>
      </c>
    </row>
    <row r="24" spans="16:28" x14ac:dyDescent="0.15">
      <c r="P24" s="28">
        <f t="shared" si="2"/>
        <v>43929</v>
      </c>
      <c r="Q24" s="24">
        <f t="shared" ref="Q24:R24" si="21">X41</f>
        <v>351</v>
      </c>
      <c r="R24" s="14">
        <f t="shared" si="21"/>
        <v>294.42857142857144</v>
      </c>
      <c r="S24" s="15"/>
      <c r="V24" s="1">
        <f t="shared" si="1"/>
        <v>43912</v>
      </c>
      <c r="W24">
        <f>VLOOKUP($V24,data!$A$2:$BA$90,$W$1,FALSE)</f>
        <v>1015</v>
      </c>
      <c r="X24">
        <f t="shared" si="0"/>
        <v>34</v>
      </c>
      <c r="Y24" s="2">
        <f t="shared" si="8"/>
        <v>36.142857142857146</v>
      </c>
      <c r="AA24" t="s">
        <v>25</v>
      </c>
      <c r="AB24">
        <v>28</v>
      </c>
    </row>
    <row r="25" spans="16:28" x14ac:dyDescent="0.15">
      <c r="P25" s="28">
        <f t="shared" si="2"/>
        <v>43930</v>
      </c>
      <c r="Q25" s="24">
        <f t="shared" ref="Q25:R25" si="22">X42</f>
        <v>598</v>
      </c>
      <c r="R25" s="14">
        <f t="shared" si="22"/>
        <v>351.42857142857144</v>
      </c>
      <c r="S25" s="15"/>
      <c r="V25" s="1">
        <f t="shared" si="1"/>
        <v>43913</v>
      </c>
      <c r="W25">
        <f>VLOOKUP($V25,data!$A$2:$BA$90,$W$1,FALSE)</f>
        <v>1057</v>
      </c>
      <c r="X25">
        <f t="shared" si="0"/>
        <v>42</v>
      </c>
      <c r="Y25" s="2">
        <f t="shared" si="8"/>
        <v>37.571428571428569</v>
      </c>
      <c r="AA25" t="s">
        <v>26</v>
      </c>
      <c r="AB25">
        <v>29</v>
      </c>
    </row>
    <row r="26" spans="16:28" x14ac:dyDescent="0.15">
      <c r="P26" s="28">
        <f t="shared" si="2"/>
        <v>43931</v>
      </c>
      <c r="Q26" s="24">
        <f t="shared" ref="Q26:R26" si="23">X43</f>
        <v>480</v>
      </c>
      <c r="R26" s="14">
        <f t="shared" si="23"/>
        <v>386.42857142857144</v>
      </c>
      <c r="S26" s="15"/>
      <c r="V26" s="1">
        <f t="shared" si="1"/>
        <v>43914</v>
      </c>
      <c r="W26">
        <f>VLOOKUP($V26,data!$A$2:$BA$90,$W$1,FALSE)</f>
        <v>1095</v>
      </c>
      <c r="X26">
        <f t="shared" si="0"/>
        <v>38</v>
      </c>
      <c r="Y26" s="2">
        <f t="shared" si="8"/>
        <v>40.857142857142854</v>
      </c>
      <c r="AA26" t="s">
        <v>27</v>
      </c>
      <c r="AB26">
        <v>30</v>
      </c>
    </row>
    <row r="27" spans="16:28" x14ac:dyDescent="0.15">
      <c r="P27" s="28">
        <f t="shared" si="2"/>
        <v>43932</v>
      </c>
      <c r="Q27" s="24">
        <f t="shared" ref="Q27:R27" si="24">X44</f>
        <v>656</v>
      </c>
      <c r="R27" s="14">
        <f t="shared" si="24"/>
        <v>435.28571428571428</v>
      </c>
      <c r="S27" s="15"/>
      <c r="V27" s="1">
        <f t="shared" si="1"/>
        <v>43915</v>
      </c>
      <c r="W27">
        <f>VLOOKUP($V27,data!$A$2:$BA$90,$W$1,FALSE)</f>
        <v>1160</v>
      </c>
      <c r="X27">
        <f t="shared" si="0"/>
        <v>65</v>
      </c>
      <c r="Y27" s="2">
        <f t="shared" si="8"/>
        <v>43.857142857142854</v>
      </c>
      <c r="AA27" t="s">
        <v>28</v>
      </c>
      <c r="AB27">
        <v>31</v>
      </c>
    </row>
    <row r="28" spans="16:28" x14ac:dyDescent="0.15">
      <c r="P28" s="28">
        <f t="shared" si="2"/>
        <v>43933</v>
      </c>
      <c r="Q28" s="24">
        <f t="shared" ref="Q28:R28" si="25">X45</f>
        <v>714</v>
      </c>
      <c r="R28" s="14">
        <f t="shared" si="25"/>
        <v>489.28571428571428</v>
      </c>
      <c r="S28" s="15"/>
      <c r="V28" s="1">
        <f t="shared" si="1"/>
        <v>43916</v>
      </c>
      <c r="W28">
        <f>VLOOKUP($V28,data!$A$2:$BA$90,$W$1,FALSE)</f>
        <v>1254</v>
      </c>
      <c r="X28">
        <f t="shared" si="0"/>
        <v>94</v>
      </c>
      <c r="Y28" s="2">
        <f t="shared" si="8"/>
        <v>51.714285714285715</v>
      </c>
      <c r="AA28" t="s">
        <v>29</v>
      </c>
      <c r="AB28">
        <v>32</v>
      </c>
    </row>
    <row r="29" spans="16:28" x14ac:dyDescent="0.15">
      <c r="P29" s="28">
        <f t="shared" si="2"/>
        <v>43934</v>
      </c>
      <c r="Q29" s="24">
        <f t="shared" ref="Q29:R29" si="26">X46</f>
        <v>507</v>
      </c>
      <c r="R29" s="14">
        <f t="shared" si="26"/>
        <v>507.71428571428572</v>
      </c>
      <c r="S29" s="15"/>
      <c r="V29" s="1">
        <f t="shared" si="1"/>
        <v>43917</v>
      </c>
      <c r="W29">
        <f>VLOOKUP($V29,data!$A$2:$BA$90,$W$1,FALSE)</f>
        <v>1349</v>
      </c>
      <c r="X29">
        <f t="shared" si="0"/>
        <v>95</v>
      </c>
      <c r="Y29" s="2">
        <f t="shared" si="8"/>
        <v>60.142857142857146</v>
      </c>
      <c r="AA29" t="s">
        <v>30</v>
      </c>
      <c r="AB29">
        <v>33</v>
      </c>
    </row>
    <row r="30" spans="16:28" x14ac:dyDescent="0.15">
      <c r="P30" s="28">
        <f t="shared" si="2"/>
        <v>43935</v>
      </c>
      <c r="Q30" s="24">
        <f t="shared" ref="Q30:R30" si="27">X47</f>
        <v>386</v>
      </c>
      <c r="R30" s="14">
        <f t="shared" si="27"/>
        <v>527.42857142857144</v>
      </c>
      <c r="S30" s="15">
        <f>IF(Y40=0,0,Y47/Y40)</f>
        <v>1.9129533678756476</v>
      </c>
      <c r="V30" s="1">
        <f t="shared" si="1"/>
        <v>43918</v>
      </c>
      <c r="W30">
        <f>VLOOKUP($V30,data!$A$2:$BA$90,$W$1,FALSE)</f>
        <v>1453</v>
      </c>
      <c r="X30">
        <f t="shared" si="0"/>
        <v>104</v>
      </c>
      <c r="Y30" s="2">
        <f t="shared" si="8"/>
        <v>67.428571428571431</v>
      </c>
      <c r="AA30" t="s">
        <v>31</v>
      </c>
      <c r="AB30">
        <v>34</v>
      </c>
    </row>
    <row r="31" spans="16:28" x14ac:dyDescent="0.15">
      <c r="P31" s="28">
        <f t="shared" si="2"/>
        <v>43936</v>
      </c>
      <c r="Q31" s="24">
        <f t="shared" ref="Q31:R31" si="28">X48</f>
        <v>455</v>
      </c>
      <c r="R31" s="14">
        <f t="shared" si="28"/>
        <v>542.28571428571433</v>
      </c>
      <c r="S31" s="15"/>
      <c r="V31" s="1">
        <f t="shared" si="1"/>
        <v>43919</v>
      </c>
      <c r="W31">
        <f>VLOOKUP($V31,data!$A$2:$BA$90,$W$1,FALSE)</f>
        <v>1647</v>
      </c>
      <c r="X31">
        <f t="shared" si="0"/>
        <v>194</v>
      </c>
      <c r="Y31" s="2">
        <f t="shared" si="8"/>
        <v>90.285714285714292</v>
      </c>
      <c r="AA31" t="s">
        <v>32</v>
      </c>
      <c r="AB31">
        <v>35</v>
      </c>
    </row>
    <row r="32" spans="16:28" x14ac:dyDescent="0.15">
      <c r="P32" s="28">
        <f t="shared" si="2"/>
        <v>43937</v>
      </c>
      <c r="Q32" s="24">
        <f t="shared" ref="Q32:R32" si="29">X49</f>
        <v>478</v>
      </c>
      <c r="R32" s="14">
        <f t="shared" si="29"/>
        <v>525.14285714285711</v>
      </c>
      <c r="S32" s="15"/>
      <c r="V32" s="1">
        <f t="shared" si="1"/>
        <v>43920</v>
      </c>
      <c r="W32">
        <f>VLOOKUP($V32,data!$A$2:$BA$90,$W$1,FALSE)</f>
        <v>1866</v>
      </c>
      <c r="X32">
        <f t="shared" si="0"/>
        <v>219</v>
      </c>
      <c r="Y32" s="2">
        <f t="shared" si="8"/>
        <v>115.57142857142857</v>
      </c>
      <c r="AA32" t="s">
        <v>33</v>
      </c>
      <c r="AB32">
        <v>36</v>
      </c>
    </row>
    <row r="33" spans="2:28" x14ac:dyDescent="0.15">
      <c r="P33" s="28">
        <f t="shared" si="2"/>
        <v>43938</v>
      </c>
      <c r="Q33" s="24">
        <f t="shared" ref="Q33:R33" si="30">X50</f>
        <v>585</v>
      </c>
      <c r="R33" s="14">
        <f t="shared" si="30"/>
        <v>540.14285714285711</v>
      </c>
      <c r="S33" s="15"/>
      <c r="V33" s="1">
        <f t="shared" si="1"/>
        <v>43921</v>
      </c>
      <c r="W33">
        <f>VLOOKUP($V33,data!$A$2:$BA$90,$W$1,FALSE)</f>
        <v>1887</v>
      </c>
      <c r="X33">
        <f t="shared" si="0"/>
        <v>21</v>
      </c>
      <c r="Y33" s="2">
        <f t="shared" si="8"/>
        <v>113.14285714285714</v>
      </c>
      <c r="AA33" t="s">
        <v>34</v>
      </c>
      <c r="AB33">
        <v>37</v>
      </c>
    </row>
    <row r="34" spans="2:28" x14ac:dyDescent="0.15">
      <c r="P34" s="28">
        <f t="shared" si="2"/>
        <v>43939</v>
      </c>
      <c r="Q34" s="24">
        <f t="shared" ref="Q34:R34" si="31">X51</f>
        <v>627</v>
      </c>
      <c r="R34" s="14">
        <f t="shared" si="31"/>
        <v>536</v>
      </c>
      <c r="S34" s="15"/>
      <c r="V34" s="1">
        <f t="shared" si="1"/>
        <v>43922</v>
      </c>
      <c r="W34">
        <f>VLOOKUP($V34,data!$A$2:$BA$90,$W$1,FALSE)</f>
        <v>2107</v>
      </c>
      <c r="X34">
        <f t="shared" si="0"/>
        <v>220</v>
      </c>
      <c r="Y34" s="2">
        <f t="shared" si="8"/>
        <v>135.28571428571428</v>
      </c>
      <c r="AA34" t="s">
        <v>35</v>
      </c>
      <c r="AB34">
        <v>38</v>
      </c>
    </row>
    <row r="35" spans="2:28" x14ac:dyDescent="0.15">
      <c r="P35" s="28">
        <f t="shared" si="2"/>
        <v>43940</v>
      </c>
      <c r="Q35" s="24">
        <f t="shared" ref="Q35:R35" si="32">X52</f>
        <v>565</v>
      </c>
      <c r="R35" s="14">
        <f t="shared" si="32"/>
        <v>514.71428571428567</v>
      </c>
      <c r="S35" s="15"/>
      <c r="V35" s="1">
        <f t="shared" si="1"/>
        <v>43923</v>
      </c>
      <c r="W35">
        <f>VLOOKUP($V35,data!$A$2:$BA$90,$W$1,FALSE)</f>
        <v>2306</v>
      </c>
      <c r="X35">
        <f t="shared" si="0"/>
        <v>199</v>
      </c>
      <c r="Y35" s="2">
        <f t="shared" si="8"/>
        <v>150.28571428571428</v>
      </c>
      <c r="AA35" t="s">
        <v>36</v>
      </c>
      <c r="AB35">
        <v>39</v>
      </c>
    </row>
    <row r="36" spans="2:28" x14ac:dyDescent="0.15">
      <c r="P36" s="28">
        <f t="shared" si="2"/>
        <v>43941</v>
      </c>
      <c r="Q36" s="24">
        <f t="shared" ref="Q36:R36" si="33">X53</f>
        <v>389</v>
      </c>
      <c r="R36" s="14">
        <f t="shared" si="33"/>
        <v>497.85714285714283</v>
      </c>
      <c r="S36" s="15"/>
      <c r="V36" s="1">
        <f t="shared" si="1"/>
        <v>43924</v>
      </c>
      <c r="W36">
        <f>VLOOKUP($V36,data!$A$2:$BA$90,$W$1,FALSE)</f>
        <v>2541</v>
      </c>
      <c r="X36">
        <f t="shared" si="0"/>
        <v>235</v>
      </c>
      <c r="Y36" s="2">
        <f t="shared" si="8"/>
        <v>170.28571428571428</v>
      </c>
      <c r="AA36" t="s">
        <v>37</v>
      </c>
      <c r="AB36">
        <v>40</v>
      </c>
    </row>
    <row r="37" spans="2:28" x14ac:dyDescent="0.15">
      <c r="B37" t="s">
        <v>61</v>
      </c>
      <c r="P37" s="28">
        <f t="shared" si="2"/>
        <v>43942</v>
      </c>
      <c r="Q37" s="24">
        <f t="shared" ref="Q37:R37" si="34">X54</f>
        <v>366</v>
      </c>
      <c r="R37" s="14">
        <f t="shared" si="34"/>
        <v>495</v>
      </c>
      <c r="S37" s="15">
        <f>IF(Y47=0,0,Y54/Y47)</f>
        <v>0.93851570964247022</v>
      </c>
      <c r="V37" s="1">
        <f t="shared" si="1"/>
        <v>43925</v>
      </c>
      <c r="W37">
        <f>VLOOKUP($V37,data!$A$2:$BA$90,$W$1,FALSE)</f>
        <v>2855</v>
      </c>
      <c r="X37">
        <f t="shared" si="0"/>
        <v>314</v>
      </c>
      <c r="Y37" s="2">
        <f t="shared" si="8"/>
        <v>200.28571428571428</v>
      </c>
      <c r="AA37" t="s">
        <v>38</v>
      </c>
      <c r="AB37">
        <v>41</v>
      </c>
    </row>
    <row r="38" spans="2:28" x14ac:dyDescent="0.15">
      <c r="B38" t="s">
        <v>62</v>
      </c>
      <c r="P38" s="28">
        <f t="shared" si="2"/>
        <v>43943</v>
      </c>
      <c r="Q38" s="24">
        <f t="shared" ref="Q38:R38" si="35">X55</f>
        <v>376</v>
      </c>
      <c r="R38" s="14">
        <f t="shared" si="35"/>
        <v>483.71428571428572</v>
      </c>
      <c r="S38" s="15"/>
      <c r="V38" s="1">
        <f t="shared" si="1"/>
        <v>43926</v>
      </c>
      <c r="W38">
        <f>VLOOKUP($V38,data!$A$2:$BA$90,$W$1,FALSE)</f>
        <v>3191</v>
      </c>
      <c r="X38">
        <f t="shared" si="0"/>
        <v>336</v>
      </c>
      <c r="Y38" s="2">
        <f t="shared" si="8"/>
        <v>220.57142857142858</v>
      </c>
      <c r="AA38" t="s">
        <v>39</v>
      </c>
      <c r="AB38">
        <v>42</v>
      </c>
    </row>
    <row r="39" spans="2:28" x14ac:dyDescent="0.15">
      <c r="B39" t="s">
        <v>64</v>
      </c>
      <c r="P39" s="28">
        <f t="shared" si="2"/>
        <v>43944</v>
      </c>
      <c r="Q39" s="24">
        <f t="shared" ref="Q39:R39" si="36">X56</f>
        <v>422</v>
      </c>
      <c r="R39" s="14">
        <f t="shared" si="36"/>
        <v>475.71428571428572</v>
      </c>
      <c r="S39" s="15"/>
      <c r="V39" s="1">
        <f t="shared" si="1"/>
        <v>43927</v>
      </c>
      <c r="W39">
        <f>VLOOKUP($V39,data!$A$2:$BA$90,$W$1,FALSE)</f>
        <v>3569</v>
      </c>
      <c r="X39">
        <f t="shared" si="0"/>
        <v>378</v>
      </c>
      <c r="Y39" s="2">
        <f t="shared" si="8"/>
        <v>243.28571428571428</v>
      </c>
      <c r="AA39" t="s">
        <v>40</v>
      </c>
      <c r="AB39">
        <v>43</v>
      </c>
    </row>
    <row r="40" spans="2:28" x14ac:dyDescent="0.15">
      <c r="P40" s="28">
        <f t="shared" si="2"/>
        <v>43945</v>
      </c>
      <c r="Q40" s="24">
        <f t="shared" ref="Q40:R40" si="37">X57</f>
        <v>468</v>
      </c>
      <c r="R40" s="14">
        <f t="shared" si="37"/>
        <v>459</v>
      </c>
      <c r="S40" s="15"/>
      <c r="V40" s="1">
        <f t="shared" si="1"/>
        <v>43928</v>
      </c>
      <c r="W40">
        <f>VLOOKUP($V40,data!$A$2:$BA$90,$W$1,FALSE)</f>
        <v>3817</v>
      </c>
      <c r="X40">
        <f t="shared" si="0"/>
        <v>248</v>
      </c>
      <c r="Y40" s="2">
        <f t="shared" si="8"/>
        <v>275.71428571428572</v>
      </c>
      <c r="AA40" t="s">
        <v>41</v>
      </c>
      <c r="AB40">
        <v>44</v>
      </c>
    </row>
    <row r="41" spans="2:28" x14ac:dyDescent="0.15">
      <c r="B41" t="s">
        <v>58</v>
      </c>
      <c r="P41" s="28">
        <f t="shared" si="2"/>
        <v>43946</v>
      </c>
      <c r="Q41" s="24">
        <f t="shared" ref="Q41:R41" si="38">X58</f>
        <v>441</v>
      </c>
      <c r="R41" s="14">
        <f t="shared" si="38"/>
        <v>432.42857142857144</v>
      </c>
      <c r="S41" s="15"/>
      <c r="V41" s="1">
        <f t="shared" si="1"/>
        <v>43929</v>
      </c>
      <c r="W41">
        <f>VLOOKUP($V41,data!$A$2:$BA$90,$W$1,FALSE)</f>
        <v>4168</v>
      </c>
      <c r="X41">
        <f t="shared" si="0"/>
        <v>351</v>
      </c>
      <c r="Y41" s="2">
        <f t="shared" si="8"/>
        <v>294.42857142857144</v>
      </c>
      <c r="AA41" t="s">
        <v>42</v>
      </c>
      <c r="AB41">
        <v>45</v>
      </c>
    </row>
    <row r="42" spans="2:28" x14ac:dyDescent="0.15">
      <c r="B42" s="30" t="s">
        <v>60</v>
      </c>
      <c r="P42" s="28">
        <f t="shared" si="2"/>
        <v>43947</v>
      </c>
      <c r="Q42" s="24">
        <f t="shared" ref="Q42:R42" si="39">X59</f>
        <v>350</v>
      </c>
      <c r="R42" s="14">
        <f t="shared" si="39"/>
        <v>401.71428571428572</v>
      </c>
      <c r="S42" s="15"/>
      <c r="V42" s="1">
        <f t="shared" si="1"/>
        <v>43930</v>
      </c>
      <c r="W42">
        <f>VLOOKUP($V42,data!$A$2:$BA$90,$W$1,FALSE)</f>
        <v>4766</v>
      </c>
      <c r="X42">
        <f t="shared" si="0"/>
        <v>598</v>
      </c>
      <c r="Y42" s="2">
        <f t="shared" si="8"/>
        <v>351.42857142857144</v>
      </c>
      <c r="AA42" t="s">
        <v>43</v>
      </c>
      <c r="AB42">
        <v>46</v>
      </c>
    </row>
    <row r="43" spans="2:28" x14ac:dyDescent="0.15">
      <c r="B43" s="30" t="s">
        <v>59</v>
      </c>
      <c r="P43" s="28">
        <f t="shared" si="2"/>
        <v>43948</v>
      </c>
      <c r="Q43" s="24">
        <f t="shared" ref="Q43:R43" si="40">X60</f>
        <v>201</v>
      </c>
      <c r="R43" s="14">
        <f t="shared" si="40"/>
        <v>374.85714285714283</v>
      </c>
      <c r="S43" s="15"/>
      <c r="V43" s="1">
        <f t="shared" si="1"/>
        <v>43931</v>
      </c>
      <c r="W43">
        <f>VLOOKUP($V43,data!$A$2:$BA$90,$W$1,FALSE)</f>
        <v>5246</v>
      </c>
      <c r="X43">
        <f t="shared" si="0"/>
        <v>480</v>
      </c>
      <c r="Y43" s="2">
        <f t="shared" si="8"/>
        <v>386.42857142857144</v>
      </c>
      <c r="AA43" t="s">
        <v>44</v>
      </c>
      <c r="AB43">
        <v>47</v>
      </c>
    </row>
    <row r="44" spans="2:28" x14ac:dyDescent="0.15">
      <c r="P44" s="29">
        <f t="shared" si="2"/>
        <v>43949</v>
      </c>
      <c r="Q44" s="25">
        <f t="shared" ref="Q44:R44" si="41">X61</f>
        <v>190</v>
      </c>
      <c r="R44" s="16">
        <f t="shared" si="41"/>
        <v>349.71428571428572</v>
      </c>
      <c r="S44" s="17">
        <f>IF(Y54=0,0,Y61/Y54)</f>
        <v>0.70649350649350651</v>
      </c>
      <c r="V44" s="1">
        <f t="shared" si="1"/>
        <v>43932</v>
      </c>
      <c r="W44">
        <f>VLOOKUP($V44,data!$A$2:$BA$90,$W$1,FALSE)</f>
        <v>5902</v>
      </c>
      <c r="X44">
        <f t="shared" si="0"/>
        <v>656</v>
      </c>
      <c r="Y44" s="2">
        <f t="shared" si="8"/>
        <v>435.28571428571428</v>
      </c>
      <c r="AA44" t="s">
        <v>45</v>
      </c>
      <c r="AB44">
        <v>48</v>
      </c>
    </row>
    <row r="45" spans="2:28" x14ac:dyDescent="0.15">
      <c r="V45" s="1">
        <f t="shared" si="1"/>
        <v>43933</v>
      </c>
      <c r="W45">
        <f>VLOOKUP($V45,data!$A$2:$BA$90,$W$1,FALSE)</f>
        <v>6616</v>
      </c>
      <c r="X45">
        <f t="shared" si="0"/>
        <v>714</v>
      </c>
      <c r="Y45" s="2">
        <f t="shared" si="8"/>
        <v>489.28571428571428</v>
      </c>
      <c r="AA45" t="s">
        <v>46</v>
      </c>
      <c r="AB45">
        <v>49</v>
      </c>
    </row>
    <row r="46" spans="2:28" x14ac:dyDescent="0.15">
      <c r="R46" s="34"/>
      <c r="V46" s="1">
        <f t="shared" si="1"/>
        <v>43934</v>
      </c>
      <c r="W46">
        <f>VLOOKUP($V46,data!$A$2:$BA$90,$W$1,FALSE)</f>
        <v>7123</v>
      </c>
      <c r="X46">
        <f t="shared" si="0"/>
        <v>507</v>
      </c>
      <c r="Y46" s="2">
        <f t="shared" si="8"/>
        <v>507.71428571428572</v>
      </c>
      <c r="AA46" t="s">
        <v>47</v>
      </c>
      <c r="AB46">
        <v>50</v>
      </c>
    </row>
    <row r="47" spans="2:28" x14ac:dyDescent="0.15">
      <c r="V47" s="1">
        <f t="shared" si="1"/>
        <v>43935</v>
      </c>
      <c r="W47">
        <f>VLOOKUP($V47,data!$A$2:$BA$90,$W$1,FALSE)</f>
        <v>7509</v>
      </c>
      <c r="X47">
        <f t="shared" si="0"/>
        <v>386</v>
      </c>
      <c r="Y47" s="2">
        <f t="shared" si="8"/>
        <v>527.42857142857144</v>
      </c>
      <c r="AA47" t="s">
        <v>48</v>
      </c>
      <c r="AB47">
        <v>51</v>
      </c>
    </row>
    <row r="48" spans="2:28" x14ac:dyDescent="0.15">
      <c r="V48" s="1">
        <f t="shared" si="1"/>
        <v>43936</v>
      </c>
      <c r="W48">
        <f>VLOOKUP($V48,data!$A$2:$BA$90,$W$1,FALSE)</f>
        <v>7964</v>
      </c>
      <c r="X48">
        <f t="shared" si="0"/>
        <v>455</v>
      </c>
      <c r="Y48" s="2">
        <f t="shared" si="8"/>
        <v>542.28571428571433</v>
      </c>
      <c r="AA48" t="s">
        <v>49</v>
      </c>
      <c r="AB48">
        <v>52</v>
      </c>
    </row>
    <row r="49" spans="17:28" x14ac:dyDescent="0.15">
      <c r="V49" s="1">
        <f t="shared" si="1"/>
        <v>43937</v>
      </c>
      <c r="W49">
        <f>VLOOKUP($V49,data!$A$2:$BA$90,$W$1,FALSE)</f>
        <v>8442</v>
      </c>
      <c r="X49">
        <f t="shared" si="0"/>
        <v>478</v>
      </c>
      <c r="Y49" s="2">
        <f t="shared" si="8"/>
        <v>525.14285714285711</v>
      </c>
      <c r="AA49" t="s">
        <v>50</v>
      </c>
      <c r="AB49">
        <v>53</v>
      </c>
    </row>
    <row r="50" spans="17:28" x14ac:dyDescent="0.15">
      <c r="V50" s="1">
        <f t="shared" si="1"/>
        <v>43938</v>
      </c>
      <c r="W50">
        <f>VLOOKUP($V50,data!$A$2:$BA$90,$W$1,FALSE)</f>
        <v>9027</v>
      </c>
      <c r="X50">
        <f t="shared" si="0"/>
        <v>585</v>
      </c>
      <c r="Y50" s="2">
        <f t="shared" si="8"/>
        <v>540.14285714285711</v>
      </c>
    </row>
    <row r="51" spans="17:28" x14ac:dyDescent="0.15">
      <c r="Q51" s="33"/>
      <c r="V51" s="1">
        <f t="shared" si="1"/>
        <v>43939</v>
      </c>
      <c r="W51">
        <f>VLOOKUP($V51,data!$A$2:$BA$90,$W$1,FALSE)</f>
        <v>9654</v>
      </c>
      <c r="X51">
        <f t="shared" si="0"/>
        <v>627</v>
      </c>
      <c r="Y51" s="2">
        <f t="shared" si="8"/>
        <v>536</v>
      </c>
    </row>
    <row r="52" spans="17:28" x14ac:dyDescent="0.15">
      <c r="V52" s="1">
        <f t="shared" si="1"/>
        <v>43940</v>
      </c>
      <c r="W52">
        <f>VLOOKUP($V52,data!$A$2:$BA$90,$W$1,FALSE)</f>
        <v>10219</v>
      </c>
      <c r="X52">
        <f t="shared" si="0"/>
        <v>565</v>
      </c>
      <c r="Y52" s="2">
        <f t="shared" si="8"/>
        <v>514.71428571428567</v>
      </c>
    </row>
    <row r="53" spans="17:28" x14ac:dyDescent="0.15">
      <c r="V53" s="1">
        <f t="shared" si="1"/>
        <v>43941</v>
      </c>
      <c r="W53">
        <f>VLOOKUP($V53,data!$A$2:$BA$90,$W$1,FALSE)</f>
        <v>10608</v>
      </c>
      <c r="X53">
        <f t="shared" si="0"/>
        <v>389</v>
      </c>
      <c r="Y53" s="2">
        <f t="shared" si="8"/>
        <v>497.85714285714283</v>
      </c>
    </row>
    <row r="54" spans="17:28" x14ac:dyDescent="0.15">
      <c r="V54" s="1">
        <f t="shared" si="1"/>
        <v>43942</v>
      </c>
      <c r="W54">
        <f>VLOOKUP($V54,data!$A$2:$BA$90,$W$1,FALSE)</f>
        <v>10974</v>
      </c>
      <c r="X54">
        <f t="shared" si="0"/>
        <v>366</v>
      </c>
      <c r="Y54" s="2">
        <f t="shared" si="8"/>
        <v>495</v>
      </c>
    </row>
    <row r="55" spans="17:28" x14ac:dyDescent="0.15">
      <c r="V55" s="1">
        <f t="shared" si="1"/>
        <v>43943</v>
      </c>
      <c r="W55">
        <f>VLOOKUP($V55,data!$A$2:$BA$90,$W$1,FALSE)</f>
        <v>11350</v>
      </c>
      <c r="X55">
        <f t="shared" si="0"/>
        <v>376</v>
      </c>
      <c r="Y55" s="2">
        <f t="shared" si="8"/>
        <v>483.71428571428572</v>
      </c>
    </row>
    <row r="56" spans="17:28" x14ac:dyDescent="0.15">
      <c r="V56" s="1">
        <f t="shared" si="1"/>
        <v>43944</v>
      </c>
      <c r="W56">
        <f>VLOOKUP($V56,data!$A$2:$BA$90,$W$1,FALSE)</f>
        <v>11772</v>
      </c>
      <c r="X56">
        <f t="shared" si="0"/>
        <v>422</v>
      </c>
      <c r="Y56" s="2">
        <f t="shared" si="8"/>
        <v>475.71428571428572</v>
      </c>
    </row>
    <row r="57" spans="17:28" x14ac:dyDescent="0.15">
      <c r="V57" s="1">
        <f t="shared" si="1"/>
        <v>43945</v>
      </c>
      <c r="W57">
        <f>VLOOKUP($V57,data!$A$2:$BA$90,$W$1,FALSE)</f>
        <v>12240</v>
      </c>
      <c r="X57">
        <f t="shared" si="0"/>
        <v>468</v>
      </c>
      <c r="Y57" s="2">
        <f t="shared" si="8"/>
        <v>459</v>
      </c>
    </row>
    <row r="58" spans="17:28" x14ac:dyDescent="0.15">
      <c r="V58" s="1">
        <f t="shared" si="1"/>
        <v>43946</v>
      </c>
      <c r="W58">
        <f>VLOOKUP($V58,data!$A$2:$BA$90,$W$1,FALSE)</f>
        <v>12681</v>
      </c>
      <c r="X58">
        <f t="shared" si="0"/>
        <v>441</v>
      </c>
      <c r="Y58" s="2">
        <f t="shared" si="8"/>
        <v>432.42857142857144</v>
      </c>
    </row>
    <row r="59" spans="17:28" x14ac:dyDescent="0.15">
      <c r="V59" s="1">
        <f t="shared" si="1"/>
        <v>43947</v>
      </c>
      <c r="W59">
        <f>VLOOKUP($V59,data!$A$2:$BA$90,$W$1,FALSE)</f>
        <v>13031</v>
      </c>
      <c r="X59">
        <f t="shared" si="0"/>
        <v>350</v>
      </c>
      <c r="Y59" s="2">
        <f t="shared" si="8"/>
        <v>401.71428571428572</v>
      </c>
    </row>
    <row r="60" spans="17:28" x14ac:dyDescent="0.15">
      <c r="V60" s="1">
        <f t="shared" si="1"/>
        <v>43948</v>
      </c>
      <c r="W60">
        <f>VLOOKUP($V60,data!$A$2:$BA$90,$W$1,FALSE)</f>
        <v>13232</v>
      </c>
      <c r="X60">
        <f t="shared" si="0"/>
        <v>201</v>
      </c>
      <c r="Y60" s="2">
        <f t="shared" si="8"/>
        <v>374.85714285714283</v>
      </c>
    </row>
    <row r="61" spans="17:28" x14ac:dyDescent="0.15">
      <c r="V61" s="1">
        <f t="shared" si="1"/>
        <v>43949</v>
      </c>
      <c r="W61">
        <f>VLOOKUP($V61,data!$A$2:$BA$90,$W$1,FALSE)</f>
        <v>13422</v>
      </c>
      <c r="X61">
        <f t="shared" si="0"/>
        <v>190</v>
      </c>
      <c r="Y61" s="2">
        <f t="shared" si="8"/>
        <v>349.71428571428572</v>
      </c>
    </row>
  </sheetData>
  <phoneticPr fontId="4"/>
  <dataValidations count="1">
    <dataValidation type="list" allowBlank="1" showInputMessage="1" showErrorMessage="1" sqref="B2" xr:uid="{672A98C7-1876-4D64-8B33-4AD2FF8FF20E}">
      <formula1>$AA$2:$AA$49</formula1>
    </dataValidation>
  </dataValidations>
  <pageMargins left="0.7" right="0.7" top="0.75" bottom="0.75" header="0.3" footer="0.3"/>
  <pageSetup paperSize="9" orientation="portrait" horizontalDpi="4294967293"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58372-B892-4814-8EB1-FA2DEA219526}">
  <dimension ref="A1:BD96"/>
  <sheetViews>
    <sheetView workbookViewId="0">
      <pane xSplit="1" ySplit="1" topLeftCell="B65" activePane="bottomRight" state="frozen"/>
      <selection pane="topRight" activeCell="B1" sqref="B1"/>
      <selection pane="bottomLeft" activeCell="A2" sqref="A2"/>
      <selection pane="bottomRight" activeCell="A90" sqref="A90"/>
    </sheetView>
  </sheetViews>
  <sheetFormatPr defaultRowHeight="13.5" x14ac:dyDescent="0.15"/>
  <cols>
    <col min="1" max="1" width="9" style="7"/>
    <col min="2" max="56" width="9" style="8"/>
    <col min="57" max="16384" width="9" style="9"/>
  </cols>
  <sheetData>
    <row r="1" spans="1:56" s="6" customFormat="1" x14ac:dyDescent="0.15">
      <c r="A1" s="4" t="s">
        <v>2</v>
      </c>
      <c r="B1" s="5" t="s">
        <v>70</v>
      </c>
      <c r="C1" s="5" t="s">
        <v>3</v>
      </c>
      <c r="D1" s="5" t="s">
        <v>55</v>
      </c>
      <c r="E1" s="5" t="s">
        <v>56</v>
      </c>
      <c r="F1" s="5" t="s">
        <v>57</v>
      </c>
      <c r="G1" s="5" t="s">
        <v>4</v>
      </c>
      <c r="H1" s="5" t="s">
        <v>5</v>
      </c>
      <c r="I1" s="5" t="s">
        <v>6</v>
      </c>
      <c r="J1" s="5" t="s">
        <v>7</v>
      </c>
      <c r="K1" s="5" t="s">
        <v>8</v>
      </c>
      <c r="L1" s="5" t="s">
        <v>9</v>
      </c>
      <c r="M1" s="5" t="s">
        <v>10</v>
      </c>
      <c r="N1" s="5" t="s">
        <v>11</v>
      </c>
      <c r="O1" s="5" t="s">
        <v>12</v>
      </c>
      <c r="P1" s="5" t="s">
        <v>13</v>
      </c>
      <c r="Q1" s="5" t="s">
        <v>14</v>
      </c>
      <c r="R1" s="5" t="s">
        <v>15</v>
      </c>
      <c r="S1" s="5" t="s">
        <v>16</v>
      </c>
      <c r="T1" s="5" t="s">
        <v>17</v>
      </c>
      <c r="U1" s="5" t="s">
        <v>18</v>
      </c>
      <c r="V1" s="5" t="s">
        <v>19</v>
      </c>
      <c r="W1" s="5" t="s">
        <v>20</v>
      </c>
      <c r="X1" s="5" t="s">
        <v>21</v>
      </c>
      <c r="Y1" s="5" t="s">
        <v>22</v>
      </c>
      <c r="Z1" s="5" t="s">
        <v>23</v>
      </c>
      <c r="AA1" s="5" t="s">
        <v>24</v>
      </c>
      <c r="AB1" s="5" t="s">
        <v>25</v>
      </c>
      <c r="AC1" s="5" t="s">
        <v>26</v>
      </c>
      <c r="AD1" s="5" t="s">
        <v>27</v>
      </c>
      <c r="AE1" s="5" t="s">
        <v>28</v>
      </c>
      <c r="AF1" s="5" t="s">
        <v>29</v>
      </c>
      <c r="AG1" s="5" t="s">
        <v>30</v>
      </c>
      <c r="AH1" s="5" t="s">
        <v>31</v>
      </c>
      <c r="AI1" s="5" t="s">
        <v>32</v>
      </c>
      <c r="AJ1" s="5" t="s">
        <v>33</v>
      </c>
      <c r="AK1" s="5" t="s">
        <v>34</v>
      </c>
      <c r="AL1" s="5" t="s">
        <v>35</v>
      </c>
      <c r="AM1" s="5" t="s">
        <v>36</v>
      </c>
      <c r="AN1" s="5" t="s">
        <v>37</v>
      </c>
      <c r="AO1" s="5" t="s">
        <v>38</v>
      </c>
      <c r="AP1" s="5" t="s">
        <v>39</v>
      </c>
      <c r="AQ1" s="5" t="s">
        <v>40</v>
      </c>
      <c r="AR1" s="5" t="s">
        <v>41</v>
      </c>
      <c r="AS1" s="5" t="s">
        <v>42</v>
      </c>
      <c r="AT1" s="5" t="s">
        <v>43</v>
      </c>
      <c r="AU1" s="5" t="s">
        <v>44</v>
      </c>
      <c r="AV1" s="5" t="s">
        <v>45</v>
      </c>
      <c r="AW1" s="5" t="s">
        <v>46</v>
      </c>
      <c r="AX1" s="5" t="s">
        <v>47</v>
      </c>
      <c r="AY1" s="5" t="s">
        <v>48</v>
      </c>
      <c r="AZ1" s="5" t="s">
        <v>49</v>
      </c>
      <c r="BA1" s="5" t="s">
        <v>50</v>
      </c>
      <c r="BB1" s="5"/>
      <c r="BC1" s="5"/>
      <c r="BD1" s="5"/>
    </row>
    <row r="2" spans="1:56" x14ac:dyDescent="0.15">
      <c r="A2" s="7">
        <v>43846</v>
      </c>
      <c r="B2" s="8">
        <v>1</v>
      </c>
      <c r="C2" s="8">
        <v>0</v>
      </c>
      <c r="D2" s="8">
        <v>0</v>
      </c>
      <c r="E2" s="8">
        <v>1</v>
      </c>
      <c r="F2" s="8">
        <v>0</v>
      </c>
      <c r="G2" s="8">
        <v>0</v>
      </c>
      <c r="H2" s="8">
        <v>0</v>
      </c>
      <c r="I2" s="8">
        <v>0</v>
      </c>
      <c r="J2" s="8">
        <v>0</v>
      </c>
      <c r="K2" s="8">
        <v>0</v>
      </c>
      <c r="L2" s="8">
        <v>0</v>
      </c>
      <c r="M2" s="8">
        <v>0</v>
      </c>
      <c r="N2" s="8">
        <v>0</v>
      </c>
      <c r="O2" s="8">
        <v>0</v>
      </c>
      <c r="P2" s="8">
        <v>0</v>
      </c>
      <c r="Q2" s="8">
        <v>0</v>
      </c>
      <c r="R2" s="8">
        <v>0</v>
      </c>
      <c r="S2" s="8">
        <v>0</v>
      </c>
      <c r="T2" s="8">
        <v>1</v>
      </c>
      <c r="U2" s="8">
        <v>0</v>
      </c>
      <c r="V2" s="8">
        <v>0</v>
      </c>
      <c r="W2" s="8">
        <v>0</v>
      </c>
      <c r="X2" s="8">
        <v>0</v>
      </c>
      <c r="Y2" s="8">
        <v>0</v>
      </c>
      <c r="Z2" s="8">
        <v>0</v>
      </c>
      <c r="AA2" s="8">
        <v>0</v>
      </c>
      <c r="AB2" s="8">
        <v>0</v>
      </c>
      <c r="AC2" s="8">
        <v>0</v>
      </c>
      <c r="AD2" s="8">
        <v>0</v>
      </c>
      <c r="AE2" s="8">
        <v>0</v>
      </c>
      <c r="AF2" s="8">
        <v>0</v>
      </c>
      <c r="AG2" s="8">
        <v>0</v>
      </c>
      <c r="AH2" s="8">
        <v>0</v>
      </c>
      <c r="AI2" s="8">
        <v>0</v>
      </c>
      <c r="AJ2" s="8">
        <v>0</v>
      </c>
      <c r="AK2" s="8">
        <v>0</v>
      </c>
      <c r="AL2" s="8">
        <v>0</v>
      </c>
      <c r="AM2" s="8">
        <v>0</v>
      </c>
      <c r="AN2" s="8">
        <v>0</v>
      </c>
      <c r="AO2" s="8">
        <v>0</v>
      </c>
      <c r="AP2" s="8">
        <v>0</v>
      </c>
      <c r="AQ2" s="8">
        <v>0</v>
      </c>
      <c r="AR2" s="8">
        <v>0</v>
      </c>
      <c r="AS2" s="8">
        <v>0</v>
      </c>
      <c r="AT2" s="8">
        <v>0</v>
      </c>
      <c r="AU2" s="8">
        <v>0</v>
      </c>
      <c r="AV2" s="8">
        <v>0</v>
      </c>
      <c r="AW2" s="8">
        <v>0</v>
      </c>
      <c r="AX2" s="8">
        <v>0</v>
      </c>
      <c r="AY2" s="8">
        <v>0</v>
      </c>
      <c r="AZ2" s="8">
        <v>0</v>
      </c>
      <c r="BA2" s="8">
        <v>0</v>
      </c>
    </row>
    <row r="3" spans="1:56" x14ac:dyDescent="0.15">
      <c r="A3" s="7">
        <v>43854</v>
      </c>
      <c r="B3" s="8">
        <v>2</v>
      </c>
      <c r="C3" s="8">
        <v>0</v>
      </c>
      <c r="D3" s="8">
        <v>1</v>
      </c>
      <c r="E3" s="8">
        <v>1</v>
      </c>
      <c r="F3" s="8">
        <v>1</v>
      </c>
      <c r="G3" s="8">
        <v>0</v>
      </c>
      <c r="H3" s="8">
        <v>0</v>
      </c>
      <c r="I3" s="8">
        <v>0</v>
      </c>
      <c r="J3" s="8">
        <v>0</v>
      </c>
      <c r="K3" s="8">
        <v>0</v>
      </c>
      <c r="L3" s="8">
        <v>0</v>
      </c>
      <c r="M3" s="8">
        <v>0</v>
      </c>
      <c r="N3" s="8">
        <v>0</v>
      </c>
      <c r="O3" s="8">
        <v>0</v>
      </c>
      <c r="P3" s="8">
        <v>0</v>
      </c>
      <c r="Q3" s="8">
        <v>0</v>
      </c>
      <c r="R3" s="8">
        <v>0</v>
      </c>
      <c r="S3" s="8">
        <v>0</v>
      </c>
      <c r="T3" s="8">
        <v>1</v>
      </c>
      <c r="U3" s="8">
        <v>0</v>
      </c>
      <c r="V3" s="8">
        <v>0</v>
      </c>
      <c r="W3" s="8">
        <v>0</v>
      </c>
      <c r="X3" s="8">
        <v>0</v>
      </c>
      <c r="Y3" s="8">
        <v>0</v>
      </c>
      <c r="Z3" s="8">
        <v>0</v>
      </c>
      <c r="AA3" s="8">
        <v>0</v>
      </c>
      <c r="AB3" s="8">
        <v>0</v>
      </c>
      <c r="AC3" s="8">
        <v>0</v>
      </c>
      <c r="AD3" s="8">
        <v>0</v>
      </c>
      <c r="AE3" s="8">
        <v>0</v>
      </c>
      <c r="AF3" s="8">
        <v>0</v>
      </c>
      <c r="AG3" s="8">
        <v>0</v>
      </c>
      <c r="AH3" s="8">
        <v>0</v>
      </c>
      <c r="AI3" s="8">
        <v>0</v>
      </c>
      <c r="AJ3" s="8">
        <v>0</v>
      </c>
      <c r="AK3" s="8">
        <v>0</v>
      </c>
      <c r="AL3" s="8">
        <v>0</v>
      </c>
      <c r="AM3" s="8">
        <v>0</v>
      </c>
      <c r="AN3" s="8">
        <v>0</v>
      </c>
      <c r="AO3" s="8">
        <v>0</v>
      </c>
      <c r="AP3" s="8">
        <v>0</v>
      </c>
      <c r="AQ3" s="8">
        <v>0</v>
      </c>
      <c r="AR3" s="8">
        <v>0</v>
      </c>
      <c r="AS3" s="8">
        <v>0</v>
      </c>
      <c r="AT3" s="8">
        <v>0</v>
      </c>
      <c r="AU3" s="8">
        <v>0</v>
      </c>
      <c r="AV3" s="8">
        <v>0</v>
      </c>
      <c r="AW3" s="8">
        <v>0</v>
      </c>
      <c r="AX3" s="8">
        <v>0</v>
      </c>
      <c r="AY3" s="8">
        <v>0</v>
      </c>
      <c r="AZ3" s="8">
        <v>0</v>
      </c>
      <c r="BA3" s="8">
        <v>0</v>
      </c>
    </row>
    <row r="4" spans="1:56" x14ac:dyDescent="0.15">
      <c r="A4" s="7">
        <v>43857</v>
      </c>
      <c r="B4" s="8">
        <v>4</v>
      </c>
      <c r="C4" s="8">
        <v>0</v>
      </c>
      <c r="D4" s="8">
        <v>1</v>
      </c>
      <c r="E4" s="8">
        <v>1</v>
      </c>
      <c r="F4" s="8">
        <v>0</v>
      </c>
      <c r="G4" s="8">
        <v>0</v>
      </c>
      <c r="H4" s="8">
        <v>0</v>
      </c>
      <c r="I4" s="8">
        <v>0</v>
      </c>
      <c r="J4" s="8">
        <v>0</v>
      </c>
      <c r="K4" s="8">
        <v>0</v>
      </c>
      <c r="L4" s="8">
        <v>0</v>
      </c>
      <c r="M4" s="8">
        <v>0</v>
      </c>
      <c r="N4" s="8">
        <v>0</v>
      </c>
      <c r="O4" s="8">
        <v>0</v>
      </c>
      <c r="P4" s="8">
        <v>0</v>
      </c>
      <c r="Q4" s="8">
        <v>0</v>
      </c>
      <c r="R4" s="8">
        <v>0</v>
      </c>
      <c r="S4" s="8">
        <v>0</v>
      </c>
      <c r="T4" s="8">
        <v>1</v>
      </c>
      <c r="U4" s="8">
        <v>0</v>
      </c>
      <c r="V4" s="8">
        <v>0</v>
      </c>
      <c r="W4" s="8">
        <v>0</v>
      </c>
      <c r="X4" s="8">
        <v>0</v>
      </c>
      <c r="Y4" s="8">
        <v>0</v>
      </c>
      <c r="Z4" s="8">
        <v>0</v>
      </c>
      <c r="AA4" s="8">
        <v>0</v>
      </c>
      <c r="AB4" s="8">
        <v>0</v>
      </c>
      <c r="AC4" s="8">
        <v>0</v>
      </c>
      <c r="AD4" s="8">
        <v>0</v>
      </c>
      <c r="AE4" s="8">
        <v>0</v>
      </c>
      <c r="AF4" s="8">
        <v>0</v>
      </c>
      <c r="AG4" s="8">
        <v>0</v>
      </c>
      <c r="AH4" s="8">
        <v>0</v>
      </c>
      <c r="AI4" s="8">
        <v>0</v>
      </c>
      <c r="AJ4" s="8">
        <v>0</v>
      </c>
      <c r="AK4" s="8">
        <v>0</v>
      </c>
      <c r="AL4" s="8">
        <v>0</v>
      </c>
      <c r="AM4" s="8">
        <v>0</v>
      </c>
      <c r="AN4" s="8">
        <v>0</v>
      </c>
      <c r="AO4" s="8">
        <v>0</v>
      </c>
      <c r="AP4" s="8">
        <v>0</v>
      </c>
      <c r="AQ4" s="8">
        <v>0</v>
      </c>
      <c r="AR4" s="8">
        <v>0</v>
      </c>
      <c r="AS4" s="8">
        <v>0</v>
      </c>
      <c r="AT4" s="8">
        <v>0</v>
      </c>
      <c r="AU4" s="8">
        <v>0</v>
      </c>
      <c r="AV4" s="8">
        <v>0</v>
      </c>
      <c r="AW4" s="8">
        <v>0</v>
      </c>
      <c r="AX4" s="8">
        <v>0</v>
      </c>
      <c r="AY4" s="8">
        <v>0</v>
      </c>
      <c r="AZ4" s="8">
        <v>0</v>
      </c>
      <c r="BA4" s="8">
        <v>0</v>
      </c>
    </row>
    <row r="5" spans="1:56" x14ac:dyDescent="0.15">
      <c r="A5" s="7">
        <v>43859</v>
      </c>
      <c r="B5" s="8">
        <v>7</v>
      </c>
      <c r="C5" s="8">
        <v>0</v>
      </c>
      <c r="D5" s="8">
        <v>6</v>
      </c>
      <c r="E5" s="8">
        <v>1</v>
      </c>
      <c r="F5" s="8">
        <v>5</v>
      </c>
      <c r="G5" s="8">
        <v>0</v>
      </c>
      <c r="H5" s="8">
        <v>0</v>
      </c>
      <c r="I5" s="8">
        <v>0</v>
      </c>
      <c r="J5" s="8">
        <v>0</v>
      </c>
      <c r="K5" s="8">
        <v>0</v>
      </c>
      <c r="L5" s="8">
        <v>0</v>
      </c>
      <c r="M5" s="8">
        <v>0</v>
      </c>
      <c r="N5" s="8">
        <v>0</v>
      </c>
      <c r="O5" s="8">
        <v>0</v>
      </c>
      <c r="P5" s="8">
        <v>0</v>
      </c>
      <c r="Q5" s="8">
        <v>0</v>
      </c>
      <c r="R5" s="8">
        <v>0</v>
      </c>
      <c r="S5" s="8">
        <v>0</v>
      </c>
      <c r="T5" s="8">
        <v>1</v>
      </c>
      <c r="U5" s="8">
        <v>0</v>
      </c>
      <c r="V5" s="8">
        <v>0</v>
      </c>
      <c r="W5" s="8">
        <v>0</v>
      </c>
      <c r="X5" s="8">
        <v>0</v>
      </c>
      <c r="Y5" s="8">
        <v>0</v>
      </c>
      <c r="Z5" s="8">
        <v>0</v>
      </c>
      <c r="AA5" s="8">
        <v>0</v>
      </c>
      <c r="AB5" s="8">
        <v>0</v>
      </c>
      <c r="AC5" s="8">
        <v>0</v>
      </c>
      <c r="AD5" s="8">
        <v>0</v>
      </c>
      <c r="AE5" s="8">
        <v>0</v>
      </c>
      <c r="AF5" s="8">
        <v>0</v>
      </c>
      <c r="AG5" s="8">
        <v>0</v>
      </c>
      <c r="AH5" s="8">
        <v>0</v>
      </c>
      <c r="AI5" s="8">
        <v>1</v>
      </c>
      <c r="AJ5" s="8">
        <v>0</v>
      </c>
      <c r="AK5" s="8">
        <v>0</v>
      </c>
      <c r="AL5" s="8">
        <v>0</v>
      </c>
      <c r="AM5" s="8">
        <v>0</v>
      </c>
      <c r="AN5" s="8">
        <v>0</v>
      </c>
      <c r="AO5" s="8">
        <v>0</v>
      </c>
      <c r="AP5" s="8">
        <v>0</v>
      </c>
      <c r="AQ5" s="8">
        <v>0</v>
      </c>
      <c r="AR5" s="8">
        <v>0</v>
      </c>
      <c r="AS5" s="8">
        <v>0</v>
      </c>
      <c r="AT5" s="8">
        <v>0</v>
      </c>
      <c r="AU5" s="8">
        <v>0</v>
      </c>
      <c r="AV5" s="8">
        <v>0</v>
      </c>
      <c r="AW5" s="8">
        <v>0</v>
      </c>
      <c r="AX5" s="8">
        <v>0</v>
      </c>
      <c r="AY5" s="8">
        <v>0</v>
      </c>
      <c r="AZ5" s="8">
        <v>0</v>
      </c>
      <c r="BA5" s="8">
        <v>0</v>
      </c>
    </row>
    <row r="6" spans="1:56" x14ac:dyDescent="0.15">
      <c r="A6" s="7">
        <v>43860</v>
      </c>
      <c r="B6" s="8">
        <v>8</v>
      </c>
      <c r="C6" s="8">
        <v>0</v>
      </c>
      <c r="D6" s="8">
        <v>7</v>
      </c>
      <c r="E6" s="8">
        <v>1</v>
      </c>
      <c r="F6" s="8">
        <v>1</v>
      </c>
      <c r="G6" s="8">
        <v>0</v>
      </c>
      <c r="H6" s="8">
        <v>0</v>
      </c>
      <c r="I6" s="8">
        <v>0</v>
      </c>
      <c r="J6" s="8">
        <v>0</v>
      </c>
      <c r="K6" s="8">
        <v>0</v>
      </c>
      <c r="L6" s="8">
        <v>0</v>
      </c>
      <c r="M6" s="8">
        <v>0</v>
      </c>
      <c r="N6" s="8">
        <v>0</v>
      </c>
      <c r="O6" s="8">
        <v>0</v>
      </c>
      <c r="P6" s="8">
        <v>0</v>
      </c>
      <c r="Q6" s="8">
        <v>0</v>
      </c>
      <c r="R6" s="8">
        <v>0</v>
      </c>
      <c r="S6" s="8">
        <v>0</v>
      </c>
      <c r="T6" s="8">
        <v>1</v>
      </c>
      <c r="U6" s="8">
        <v>0</v>
      </c>
      <c r="V6" s="8">
        <v>0</v>
      </c>
      <c r="W6" s="8">
        <v>0</v>
      </c>
      <c r="X6" s="8">
        <v>0</v>
      </c>
      <c r="Y6" s="8">
        <v>0</v>
      </c>
      <c r="Z6" s="8">
        <v>0</v>
      </c>
      <c r="AA6" s="8">
        <v>0</v>
      </c>
      <c r="AB6" s="8">
        <v>0</v>
      </c>
      <c r="AC6" s="8">
        <v>0</v>
      </c>
      <c r="AD6" s="8">
        <v>0</v>
      </c>
      <c r="AE6" s="8">
        <v>0</v>
      </c>
      <c r="AF6" s="8">
        <v>0</v>
      </c>
      <c r="AG6" s="8">
        <v>1</v>
      </c>
      <c r="AH6" s="8">
        <v>0</v>
      </c>
      <c r="AI6" s="8">
        <v>1</v>
      </c>
      <c r="AJ6" s="8">
        <v>0</v>
      </c>
      <c r="AK6" s="8">
        <v>0</v>
      </c>
      <c r="AL6" s="8">
        <v>0</v>
      </c>
      <c r="AM6" s="8">
        <v>0</v>
      </c>
      <c r="AN6" s="8">
        <v>0</v>
      </c>
      <c r="AO6" s="8">
        <v>0</v>
      </c>
      <c r="AP6" s="8">
        <v>0</v>
      </c>
      <c r="AQ6" s="8">
        <v>0</v>
      </c>
      <c r="AR6" s="8">
        <v>0</v>
      </c>
      <c r="AS6" s="8">
        <v>0</v>
      </c>
      <c r="AT6" s="8">
        <v>0</v>
      </c>
      <c r="AU6" s="8">
        <v>0</v>
      </c>
      <c r="AV6" s="8">
        <v>0</v>
      </c>
      <c r="AW6" s="8">
        <v>0</v>
      </c>
      <c r="AX6" s="8">
        <v>0</v>
      </c>
      <c r="AY6" s="8">
        <v>0</v>
      </c>
      <c r="AZ6" s="8">
        <v>0</v>
      </c>
      <c r="BA6" s="8">
        <v>0</v>
      </c>
    </row>
    <row r="7" spans="1:56" x14ac:dyDescent="0.15">
      <c r="A7" s="7">
        <v>43861</v>
      </c>
      <c r="B7" s="8">
        <v>11</v>
      </c>
      <c r="C7" s="8">
        <v>0</v>
      </c>
      <c r="D7" s="8">
        <v>10</v>
      </c>
      <c r="E7" s="8">
        <v>1</v>
      </c>
      <c r="F7" s="8">
        <v>3</v>
      </c>
      <c r="G7" s="8">
        <v>0</v>
      </c>
      <c r="H7" s="8">
        <v>0</v>
      </c>
      <c r="I7" s="8">
        <v>0</v>
      </c>
      <c r="J7" s="8">
        <v>0</v>
      </c>
      <c r="K7" s="8">
        <v>0</v>
      </c>
      <c r="L7" s="8">
        <v>0</v>
      </c>
      <c r="M7" s="8">
        <v>0</v>
      </c>
      <c r="N7" s="8">
        <v>0</v>
      </c>
      <c r="O7" s="8">
        <v>0</v>
      </c>
      <c r="P7" s="8">
        <v>0</v>
      </c>
      <c r="Q7" s="8">
        <v>0</v>
      </c>
      <c r="R7" s="8">
        <v>0</v>
      </c>
      <c r="S7" s="8">
        <v>0</v>
      </c>
      <c r="T7" s="8">
        <v>1</v>
      </c>
      <c r="U7" s="8">
        <v>0</v>
      </c>
      <c r="V7" s="8">
        <v>0</v>
      </c>
      <c r="W7" s="8">
        <v>0</v>
      </c>
      <c r="X7" s="8">
        <v>0</v>
      </c>
      <c r="Y7" s="8">
        <v>0</v>
      </c>
      <c r="Z7" s="8">
        <v>0</v>
      </c>
      <c r="AA7" s="8">
        <v>0</v>
      </c>
      <c r="AB7" s="8">
        <v>0</v>
      </c>
      <c r="AC7" s="8">
        <v>0</v>
      </c>
      <c r="AD7" s="8">
        <v>1</v>
      </c>
      <c r="AE7" s="8">
        <v>0</v>
      </c>
      <c r="AF7" s="8">
        <v>1</v>
      </c>
      <c r="AG7" s="8">
        <v>1</v>
      </c>
      <c r="AH7" s="8">
        <v>0</v>
      </c>
      <c r="AI7" s="8">
        <v>1</v>
      </c>
      <c r="AJ7" s="8">
        <v>0</v>
      </c>
      <c r="AK7" s="8">
        <v>0</v>
      </c>
      <c r="AL7" s="8">
        <v>0</v>
      </c>
      <c r="AM7" s="8">
        <v>0</v>
      </c>
      <c r="AN7" s="8">
        <v>0</v>
      </c>
      <c r="AO7" s="8">
        <v>0</v>
      </c>
      <c r="AP7" s="8">
        <v>0</v>
      </c>
      <c r="AQ7" s="8">
        <v>0</v>
      </c>
      <c r="AR7" s="8">
        <v>0</v>
      </c>
      <c r="AS7" s="8">
        <v>0</v>
      </c>
      <c r="AT7" s="8">
        <v>0</v>
      </c>
      <c r="AU7" s="8">
        <v>0</v>
      </c>
      <c r="AV7" s="8">
        <v>0</v>
      </c>
      <c r="AW7" s="8">
        <v>0</v>
      </c>
      <c r="AX7" s="8">
        <v>0</v>
      </c>
      <c r="AY7" s="8">
        <v>0</v>
      </c>
      <c r="AZ7" s="8">
        <v>0</v>
      </c>
      <c r="BA7" s="8">
        <v>0</v>
      </c>
    </row>
    <row r="8" spans="1:56" x14ac:dyDescent="0.15">
      <c r="A8" s="7">
        <v>43864</v>
      </c>
      <c r="B8" s="8">
        <v>12</v>
      </c>
      <c r="C8" s="8">
        <v>0</v>
      </c>
      <c r="D8" s="8">
        <v>11</v>
      </c>
      <c r="E8" s="8">
        <v>1</v>
      </c>
      <c r="F8" s="8">
        <v>1</v>
      </c>
      <c r="G8" s="8">
        <v>0</v>
      </c>
      <c r="H8" s="8">
        <v>0</v>
      </c>
      <c r="I8" s="8">
        <v>0</v>
      </c>
      <c r="J8" s="8">
        <v>0</v>
      </c>
      <c r="K8" s="8">
        <v>0</v>
      </c>
      <c r="L8" s="8">
        <v>0</v>
      </c>
      <c r="M8" s="8">
        <v>0</v>
      </c>
      <c r="N8" s="8">
        <v>0</v>
      </c>
      <c r="O8" s="8">
        <v>0</v>
      </c>
      <c r="P8" s="8">
        <v>0</v>
      </c>
      <c r="Q8" s="8">
        <v>0</v>
      </c>
      <c r="R8" s="8">
        <v>1</v>
      </c>
      <c r="S8" s="8">
        <v>0</v>
      </c>
      <c r="T8" s="8">
        <v>1</v>
      </c>
      <c r="U8" s="8">
        <v>0</v>
      </c>
      <c r="V8" s="8">
        <v>0</v>
      </c>
      <c r="W8" s="8">
        <v>0</v>
      </c>
      <c r="X8" s="8">
        <v>0</v>
      </c>
      <c r="Y8" s="8">
        <v>0</v>
      </c>
      <c r="Z8" s="8">
        <v>0</v>
      </c>
      <c r="AA8" s="8">
        <v>0</v>
      </c>
      <c r="AB8" s="8">
        <v>0</v>
      </c>
      <c r="AC8" s="8">
        <v>0</v>
      </c>
      <c r="AD8" s="8">
        <v>1</v>
      </c>
      <c r="AE8" s="8">
        <v>0</v>
      </c>
      <c r="AF8" s="8">
        <v>1</v>
      </c>
      <c r="AG8" s="8">
        <v>1</v>
      </c>
      <c r="AH8" s="8">
        <v>0</v>
      </c>
      <c r="AI8" s="8">
        <v>1</v>
      </c>
      <c r="AJ8" s="8">
        <v>0</v>
      </c>
      <c r="AK8" s="8">
        <v>0</v>
      </c>
      <c r="AL8" s="8">
        <v>0</v>
      </c>
      <c r="AM8" s="8">
        <v>0</v>
      </c>
      <c r="AN8" s="8">
        <v>0</v>
      </c>
      <c r="AO8" s="8">
        <v>0</v>
      </c>
      <c r="AP8" s="8">
        <v>0</v>
      </c>
      <c r="AQ8" s="8">
        <v>0</v>
      </c>
      <c r="AR8" s="8">
        <v>0</v>
      </c>
      <c r="AS8" s="8">
        <v>0</v>
      </c>
      <c r="AT8" s="8">
        <v>0</v>
      </c>
      <c r="AU8" s="8">
        <v>0</v>
      </c>
      <c r="AV8" s="8">
        <v>0</v>
      </c>
      <c r="AW8" s="8">
        <v>0</v>
      </c>
      <c r="AX8" s="8">
        <v>0</v>
      </c>
      <c r="AY8" s="8">
        <v>0</v>
      </c>
      <c r="AZ8" s="8">
        <v>0</v>
      </c>
      <c r="BA8" s="8">
        <v>0</v>
      </c>
    </row>
    <row r="9" spans="1:56" x14ac:dyDescent="0.15">
      <c r="A9" s="7">
        <v>43866</v>
      </c>
      <c r="B9" s="8">
        <v>14</v>
      </c>
      <c r="C9" s="8">
        <v>0</v>
      </c>
      <c r="D9" s="8">
        <v>11</v>
      </c>
      <c r="E9" s="8">
        <v>2</v>
      </c>
      <c r="F9" s="8">
        <v>1</v>
      </c>
      <c r="G9" s="8">
        <v>0</v>
      </c>
      <c r="H9" s="8">
        <v>0</v>
      </c>
      <c r="I9" s="8">
        <v>0</v>
      </c>
      <c r="J9" s="8">
        <v>0</v>
      </c>
      <c r="K9" s="8">
        <v>0</v>
      </c>
      <c r="L9" s="8">
        <v>0</v>
      </c>
      <c r="M9" s="8">
        <v>0</v>
      </c>
      <c r="N9" s="8">
        <v>0</v>
      </c>
      <c r="O9" s="8">
        <v>0</v>
      </c>
      <c r="P9" s="8">
        <v>0</v>
      </c>
      <c r="Q9" s="8">
        <v>0</v>
      </c>
      <c r="R9" s="8">
        <v>1</v>
      </c>
      <c r="S9" s="8">
        <v>0</v>
      </c>
      <c r="T9" s="8">
        <v>1</v>
      </c>
      <c r="U9" s="8">
        <v>0</v>
      </c>
      <c r="V9" s="8">
        <v>0</v>
      </c>
      <c r="W9" s="8">
        <v>0</v>
      </c>
      <c r="X9" s="8">
        <v>0</v>
      </c>
      <c r="Y9" s="8">
        <v>0</v>
      </c>
      <c r="Z9" s="8">
        <v>0</v>
      </c>
      <c r="AA9" s="8">
        <v>0</v>
      </c>
      <c r="AB9" s="8">
        <v>0</v>
      </c>
      <c r="AC9" s="8">
        <v>0</v>
      </c>
      <c r="AD9" s="8">
        <v>1</v>
      </c>
      <c r="AE9" s="8">
        <v>0</v>
      </c>
      <c r="AF9" s="8">
        <v>1</v>
      </c>
      <c r="AG9" s="8">
        <v>1</v>
      </c>
      <c r="AH9" s="8">
        <v>0</v>
      </c>
      <c r="AI9" s="8">
        <v>1</v>
      </c>
      <c r="AJ9" s="8">
        <v>0</v>
      </c>
      <c r="AK9" s="8">
        <v>0</v>
      </c>
      <c r="AL9" s="8">
        <v>0</v>
      </c>
      <c r="AM9" s="8">
        <v>0</v>
      </c>
      <c r="AN9" s="8">
        <v>0</v>
      </c>
      <c r="AO9" s="8">
        <v>0</v>
      </c>
      <c r="AP9" s="8">
        <v>0</v>
      </c>
      <c r="AQ9" s="8">
        <v>0</v>
      </c>
      <c r="AR9" s="8">
        <v>0</v>
      </c>
      <c r="AS9" s="8">
        <v>0</v>
      </c>
      <c r="AT9" s="8">
        <v>0</v>
      </c>
      <c r="AU9" s="8">
        <v>0</v>
      </c>
      <c r="AV9" s="8">
        <v>0</v>
      </c>
      <c r="AW9" s="8">
        <v>0</v>
      </c>
      <c r="AX9" s="8">
        <v>0</v>
      </c>
      <c r="AY9" s="8">
        <v>0</v>
      </c>
      <c r="AZ9" s="8">
        <v>0</v>
      </c>
      <c r="BA9" s="8">
        <v>0</v>
      </c>
    </row>
    <row r="10" spans="1:56" x14ac:dyDescent="0.15">
      <c r="A10" s="7">
        <v>43867</v>
      </c>
      <c r="B10" s="8">
        <v>16</v>
      </c>
      <c r="C10" s="8">
        <v>0</v>
      </c>
      <c r="D10" s="8">
        <v>12</v>
      </c>
      <c r="E10" s="8">
        <v>4</v>
      </c>
      <c r="F10" s="8">
        <v>3</v>
      </c>
      <c r="G10" s="8">
        <v>0</v>
      </c>
      <c r="H10" s="8">
        <v>0</v>
      </c>
      <c r="I10" s="8">
        <v>0</v>
      </c>
      <c r="J10" s="8">
        <v>0</v>
      </c>
      <c r="K10" s="8">
        <v>0</v>
      </c>
      <c r="L10" s="8">
        <v>0</v>
      </c>
      <c r="M10" s="8">
        <v>0</v>
      </c>
      <c r="N10" s="8">
        <v>0</v>
      </c>
      <c r="O10" s="8">
        <v>0</v>
      </c>
      <c r="P10" s="8">
        <v>0</v>
      </c>
      <c r="Q10" s="8">
        <v>0</v>
      </c>
      <c r="R10" s="8">
        <v>1</v>
      </c>
      <c r="S10" s="8">
        <v>0</v>
      </c>
      <c r="T10" s="8">
        <v>1</v>
      </c>
      <c r="U10" s="8">
        <v>0</v>
      </c>
      <c r="V10" s="8">
        <v>0</v>
      </c>
      <c r="W10" s="8">
        <v>0</v>
      </c>
      <c r="X10" s="8">
        <v>0</v>
      </c>
      <c r="Y10" s="8">
        <v>0</v>
      </c>
      <c r="Z10" s="8">
        <v>0</v>
      </c>
      <c r="AA10" s="8">
        <v>0</v>
      </c>
      <c r="AB10" s="8">
        <v>0</v>
      </c>
      <c r="AC10" s="8">
        <v>0</v>
      </c>
      <c r="AD10" s="8">
        <v>1</v>
      </c>
      <c r="AE10" s="8">
        <v>0</v>
      </c>
      <c r="AF10" s="8">
        <v>2</v>
      </c>
      <c r="AG10" s="8">
        <v>1</v>
      </c>
      <c r="AH10" s="8">
        <v>0</v>
      </c>
      <c r="AI10" s="8">
        <v>1</v>
      </c>
      <c r="AJ10" s="8">
        <v>0</v>
      </c>
      <c r="AK10" s="8">
        <v>0</v>
      </c>
      <c r="AL10" s="8">
        <v>0</v>
      </c>
      <c r="AM10" s="8">
        <v>0</v>
      </c>
      <c r="AN10" s="8">
        <v>0</v>
      </c>
      <c r="AO10" s="8">
        <v>0</v>
      </c>
      <c r="AP10" s="8">
        <v>0</v>
      </c>
      <c r="AQ10" s="8">
        <v>0</v>
      </c>
      <c r="AR10" s="8">
        <v>0</v>
      </c>
      <c r="AS10" s="8">
        <v>0</v>
      </c>
      <c r="AT10" s="8">
        <v>0</v>
      </c>
      <c r="AU10" s="8">
        <v>0</v>
      </c>
      <c r="AV10" s="8">
        <v>0</v>
      </c>
      <c r="AW10" s="8">
        <v>0</v>
      </c>
      <c r="AX10" s="8">
        <v>0</v>
      </c>
      <c r="AY10" s="8">
        <v>0</v>
      </c>
      <c r="AZ10" s="8">
        <v>0</v>
      </c>
      <c r="BA10" s="8">
        <v>0</v>
      </c>
    </row>
    <row r="11" spans="1:56" x14ac:dyDescent="0.15">
      <c r="A11" s="7">
        <v>43868</v>
      </c>
      <c r="B11" s="8">
        <v>16</v>
      </c>
      <c r="C11" s="8">
        <v>0</v>
      </c>
      <c r="D11" s="8">
        <v>12</v>
      </c>
      <c r="E11" s="8">
        <v>4</v>
      </c>
      <c r="F11" s="8">
        <v>0</v>
      </c>
      <c r="G11" s="8">
        <v>0</v>
      </c>
      <c r="H11" s="8">
        <v>0</v>
      </c>
      <c r="I11" s="8">
        <v>0</v>
      </c>
      <c r="J11" s="8">
        <v>0</v>
      </c>
      <c r="K11" s="8">
        <v>0</v>
      </c>
      <c r="L11" s="8">
        <v>0</v>
      </c>
      <c r="M11" s="8">
        <v>0</v>
      </c>
      <c r="N11" s="8">
        <v>0</v>
      </c>
      <c r="O11" s="8">
        <v>0</v>
      </c>
      <c r="P11" s="8">
        <v>0</v>
      </c>
      <c r="Q11" s="8">
        <v>0</v>
      </c>
      <c r="R11" s="8">
        <v>1</v>
      </c>
      <c r="S11" s="8">
        <v>0</v>
      </c>
      <c r="T11" s="8">
        <v>1</v>
      </c>
      <c r="U11" s="8">
        <v>0</v>
      </c>
      <c r="V11" s="8">
        <v>0</v>
      </c>
      <c r="W11" s="8">
        <v>0</v>
      </c>
      <c r="X11" s="8">
        <v>0</v>
      </c>
      <c r="Y11" s="8">
        <v>0</v>
      </c>
      <c r="Z11" s="8">
        <v>0</v>
      </c>
      <c r="AA11" s="8">
        <v>0</v>
      </c>
      <c r="AB11" s="8">
        <v>0</v>
      </c>
      <c r="AC11" s="8">
        <v>0</v>
      </c>
      <c r="AD11" s="8">
        <v>1</v>
      </c>
      <c r="AE11" s="8">
        <v>0</v>
      </c>
      <c r="AF11" s="8">
        <v>2</v>
      </c>
      <c r="AG11" s="8">
        <v>1</v>
      </c>
      <c r="AH11" s="8">
        <v>0</v>
      </c>
      <c r="AI11" s="8">
        <v>1</v>
      </c>
      <c r="AJ11" s="8">
        <v>0</v>
      </c>
      <c r="AK11" s="8">
        <v>0</v>
      </c>
      <c r="AL11" s="8">
        <v>0</v>
      </c>
      <c r="AM11" s="8">
        <v>0</v>
      </c>
      <c r="AN11" s="8">
        <v>0</v>
      </c>
      <c r="AO11" s="8">
        <v>0</v>
      </c>
      <c r="AP11" s="8">
        <v>0</v>
      </c>
      <c r="AQ11" s="8">
        <v>0</v>
      </c>
      <c r="AR11" s="8">
        <v>0</v>
      </c>
      <c r="AS11" s="8">
        <v>0</v>
      </c>
      <c r="AT11" s="8">
        <v>0</v>
      </c>
      <c r="AU11" s="8">
        <v>0</v>
      </c>
      <c r="AV11" s="8">
        <v>0</v>
      </c>
      <c r="AW11" s="8">
        <v>0</v>
      </c>
      <c r="AX11" s="8">
        <v>0</v>
      </c>
      <c r="AY11" s="8">
        <v>0</v>
      </c>
      <c r="AZ11" s="8">
        <v>0</v>
      </c>
      <c r="BA11" s="8">
        <v>0</v>
      </c>
    </row>
    <row r="12" spans="1:56" x14ac:dyDescent="0.15">
      <c r="A12" s="7">
        <v>43871</v>
      </c>
      <c r="B12" s="8">
        <v>16</v>
      </c>
      <c r="C12" s="8">
        <v>0</v>
      </c>
      <c r="D12" s="8">
        <v>7</v>
      </c>
      <c r="E12" s="8">
        <v>9</v>
      </c>
      <c r="F12" s="8">
        <v>0</v>
      </c>
      <c r="G12" s="8">
        <v>0</v>
      </c>
      <c r="H12" s="8">
        <v>0</v>
      </c>
      <c r="I12" s="8">
        <v>0</v>
      </c>
      <c r="J12" s="8">
        <v>0</v>
      </c>
      <c r="K12" s="8">
        <v>0</v>
      </c>
      <c r="L12" s="8">
        <v>0</v>
      </c>
      <c r="M12" s="8">
        <v>0</v>
      </c>
      <c r="N12" s="8">
        <v>0</v>
      </c>
      <c r="O12" s="8">
        <v>0</v>
      </c>
      <c r="P12" s="8">
        <v>0</v>
      </c>
      <c r="Q12" s="8">
        <v>0</v>
      </c>
      <c r="R12" s="8">
        <v>1</v>
      </c>
      <c r="S12" s="8">
        <v>0</v>
      </c>
      <c r="T12" s="8">
        <v>1</v>
      </c>
      <c r="U12" s="8">
        <v>0</v>
      </c>
      <c r="V12" s="8">
        <v>0</v>
      </c>
      <c r="W12" s="8">
        <v>0</v>
      </c>
      <c r="X12" s="8">
        <v>0</v>
      </c>
      <c r="Y12" s="8">
        <v>0</v>
      </c>
      <c r="Z12" s="8">
        <v>0</v>
      </c>
      <c r="AA12" s="8">
        <v>0</v>
      </c>
      <c r="AB12" s="8">
        <v>0</v>
      </c>
      <c r="AC12" s="8">
        <v>0</v>
      </c>
      <c r="AD12" s="8">
        <v>1</v>
      </c>
      <c r="AE12" s="8">
        <v>0</v>
      </c>
      <c r="AF12" s="8">
        <v>2</v>
      </c>
      <c r="AG12" s="8">
        <v>1</v>
      </c>
      <c r="AH12" s="8">
        <v>0</v>
      </c>
      <c r="AI12" s="8">
        <v>1</v>
      </c>
      <c r="AJ12" s="8">
        <v>0</v>
      </c>
      <c r="AK12" s="8">
        <v>0</v>
      </c>
      <c r="AL12" s="8">
        <v>0</v>
      </c>
      <c r="AM12" s="8">
        <v>0</v>
      </c>
      <c r="AN12" s="8">
        <v>0</v>
      </c>
      <c r="AO12" s="8">
        <v>0</v>
      </c>
      <c r="AP12" s="8">
        <v>0</v>
      </c>
      <c r="AQ12" s="8">
        <v>0</v>
      </c>
      <c r="AR12" s="8">
        <v>0</v>
      </c>
      <c r="AS12" s="8">
        <v>0</v>
      </c>
      <c r="AT12" s="8">
        <v>0</v>
      </c>
      <c r="AU12" s="8">
        <v>0</v>
      </c>
      <c r="AV12" s="8">
        <v>0</v>
      </c>
      <c r="AW12" s="8">
        <v>0</v>
      </c>
      <c r="AX12" s="8">
        <v>0</v>
      </c>
      <c r="AY12" s="8">
        <v>0</v>
      </c>
      <c r="AZ12" s="8">
        <v>0</v>
      </c>
      <c r="BA12" s="8">
        <v>0</v>
      </c>
    </row>
    <row r="13" spans="1:56" x14ac:dyDescent="0.15">
      <c r="A13" s="7">
        <v>43872</v>
      </c>
      <c r="B13" s="8">
        <v>16</v>
      </c>
      <c r="C13" s="8">
        <v>0</v>
      </c>
      <c r="D13" s="8">
        <v>7</v>
      </c>
      <c r="E13" s="8">
        <v>9</v>
      </c>
      <c r="F13" s="8">
        <v>0</v>
      </c>
      <c r="G13" s="8">
        <v>0</v>
      </c>
      <c r="H13" s="8">
        <v>0</v>
      </c>
      <c r="I13" s="8">
        <v>0</v>
      </c>
      <c r="J13" s="8">
        <v>0</v>
      </c>
      <c r="K13" s="8">
        <v>0</v>
      </c>
      <c r="L13" s="8">
        <v>0</v>
      </c>
      <c r="M13" s="8">
        <v>0</v>
      </c>
      <c r="N13" s="8">
        <v>0</v>
      </c>
      <c r="O13" s="8">
        <v>0</v>
      </c>
      <c r="P13" s="8">
        <v>0</v>
      </c>
      <c r="Q13" s="8">
        <v>0</v>
      </c>
      <c r="R13" s="8">
        <v>1</v>
      </c>
      <c r="S13" s="8">
        <v>0</v>
      </c>
      <c r="T13" s="8">
        <v>2</v>
      </c>
      <c r="U13" s="8">
        <v>0</v>
      </c>
      <c r="V13" s="8">
        <v>0</v>
      </c>
      <c r="W13" s="8">
        <v>0</v>
      </c>
      <c r="X13" s="8">
        <v>0</v>
      </c>
      <c r="Y13" s="8">
        <v>0</v>
      </c>
      <c r="Z13" s="8">
        <v>0</v>
      </c>
      <c r="AA13" s="8">
        <v>0</v>
      </c>
      <c r="AB13" s="8">
        <v>0</v>
      </c>
      <c r="AC13" s="8">
        <v>0</v>
      </c>
      <c r="AD13" s="8">
        <v>1</v>
      </c>
      <c r="AE13" s="8">
        <v>0</v>
      </c>
      <c r="AF13" s="8">
        <v>2</v>
      </c>
      <c r="AG13" s="8">
        <v>1</v>
      </c>
      <c r="AH13" s="8">
        <v>0</v>
      </c>
      <c r="AI13" s="8">
        <v>1</v>
      </c>
      <c r="AJ13" s="8">
        <v>0</v>
      </c>
      <c r="AK13" s="8">
        <v>0</v>
      </c>
      <c r="AL13" s="8">
        <v>0</v>
      </c>
      <c r="AM13" s="8">
        <v>0</v>
      </c>
      <c r="AN13" s="8">
        <v>0</v>
      </c>
      <c r="AO13" s="8">
        <v>0</v>
      </c>
      <c r="AP13" s="8">
        <v>0</v>
      </c>
      <c r="AQ13" s="8">
        <v>0</v>
      </c>
      <c r="AR13" s="8">
        <v>0</v>
      </c>
      <c r="AS13" s="8">
        <v>0</v>
      </c>
      <c r="AT13" s="8">
        <v>0</v>
      </c>
      <c r="AU13" s="8">
        <v>0</v>
      </c>
      <c r="AV13" s="8">
        <v>0</v>
      </c>
      <c r="AW13" s="8">
        <v>0</v>
      </c>
      <c r="AX13" s="8">
        <v>0</v>
      </c>
      <c r="AY13" s="8">
        <v>0</v>
      </c>
      <c r="AZ13" s="8">
        <v>0</v>
      </c>
      <c r="BA13" s="8">
        <v>0</v>
      </c>
    </row>
    <row r="14" spans="1:56" x14ac:dyDescent="0.15">
      <c r="A14" s="7">
        <v>43873</v>
      </c>
      <c r="B14" s="8">
        <v>16</v>
      </c>
      <c r="C14" s="8">
        <v>0</v>
      </c>
      <c r="D14" s="8">
        <v>6</v>
      </c>
      <c r="E14" s="8">
        <v>10</v>
      </c>
      <c r="F14" s="8">
        <v>0</v>
      </c>
      <c r="G14" s="8">
        <v>0</v>
      </c>
      <c r="H14" s="8">
        <v>0</v>
      </c>
      <c r="I14" s="8">
        <v>0</v>
      </c>
      <c r="J14" s="8">
        <v>0</v>
      </c>
      <c r="K14" s="8">
        <v>0</v>
      </c>
      <c r="L14" s="8">
        <v>0</v>
      </c>
      <c r="M14" s="8">
        <v>0</v>
      </c>
      <c r="N14" s="8">
        <v>0</v>
      </c>
      <c r="O14" s="8">
        <v>0</v>
      </c>
      <c r="P14" s="8">
        <v>0</v>
      </c>
      <c r="Q14" s="8">
        <v>0</v>
      </c>
      <c r="R14" s="8">
        <v>1</v>
      </c>
      <c r="S14" s="8">
        <v>0</v>
      </c>
      <c r="T14" s="8">
        <v>2</v>
      </c>
      <c r="U14" s="8">
        <v>0</v>
      </c>
      <c r="V14" s="8">
        <v>0</v>
      </c>
      <c r="W14" s="8">
        <v>0</v>
      </c>
      <c r="X14" s="8">
        <v>0</v>
      </c>
      <c r="Y14" s="8">
        <v>0</v>
      </c>
      <c r="Z14" s="8">
        <v>0</v>
      </c>
      <c r="AA14" s="8">
        <v>0</v>
      </c>
      <c r="AB14" s="8">
        <v>0</v>
      </c>
      <c r="AC14" s="8">
        <v>0</v>
      </c>
      <c r="AD14" s="8">
        <v>1</v>
      </c>
      <c r="AE14" s="8">
        <v>0</v>
      </c>
      <c r="AF14" s="8">
        <v>2</v>
      </c>
      <c r="AG14" s="8">
        <v>1</v>
      </c>
      <c r="AH14" s="8">
        <v>0</v>
      </c>
      <c r="AI14" s="8">
        <v>1</v>
      </c>
      <c r="AJ14" s="8">
        <v>0</v>
      </c>
      <c r="AK14" s="8">
        <v>0</v>
      </c>
      <c r="AL14" s="8">
        <v>0</v>
      </c>
      <c r="AM14" s="8">
        <v>0</v>
      </c>
      <c r="AN14" s="8">
        <v>0</v>
      </c>
      <c r="AO14" s="8">
        <v>0</v>
      </c>
      <c r="AP14" s="8">
        <v>0</v>
      </c>
      <c r="AQ14" s="8">
        <v>0</v>
      </c>
      <c r="AR14" s="8">
        <v>0</v>
      </c>
      <c r="AS14" s="8">
        <v>0</v>
      </c>
      <c r="AT14" s="8">
        <v>0</v>
      </c>
      <c r="AU14" s="8">
        <v>0</v>
      </c>
      <c r="AV14" s="8">
        <v>0</v>
      </c>
      <c r="AW14" s="8">
        <v>0</v>
      </c>
      <c r="AX14" s="8">
        <v>0</v>
      </c>
      <c r="AY14" s="8">
        <v>0</v>
      </c>
      <c r="AZ14" s="8">
        <v>0</v>
      </c>
      <c r="BA14" s="8">
        <v>0</v>
      </c>
    </row>
    <row r="15" spans="1:56" x14ac:dyDescent="0.15">
      <c r="A15" s="7">
        <v>43874</v>
      </c>
      <c r="B15" s="8">
        <v>17</v>
      </c>
      <c r="C15" s="8">
        <v>0</v>
      </c>
      <c r="D15" s="8">
        <v>6</v>
      </c>
      <c r="E15" s="8">
        <v>11</v>
      </c>
      <c r="F15" s="8">
        <v>1</v>
      </c>
      <c r="G15" s="8">
        <v>0</v>
      </c>
      <c r="H15" s="8">
        <v>0</v>
      </c>
      <c r="I15" s="8">
        <v>0</v>
      </c>
      <c r="J15" s="8">
        <v>0</v>
      </c>
      <c r="K15" s="8">
        <v>0</v>
      </c>
      <c r="L15" s="8">
        <v>0</v>
      </c>
      <c r="M15" s="8">
        <v>0</v>
      </c>
      <c r="N15" s="8">
        <v>0</v>
      </c>
      <c r="O15" s="8">
        <v>0</v>
      </c>
      <c r="P15" s="8">
        <v>0</v>
      </c>
      <c r="Q15" s="8">
        <v>0</v>
      </c>
      <c r="R15" s="8">
        <v>2</v>
      </c>
      <c r="S15" s="8">
        <v>1</v>
      </c>
      <c r="T15" s="8">
        <v>3</v>
      </c>
      <c r="U15" s="8">
        <v>0</v>
      </c>
      <c r="V15" s="8">
        <v>0</v>
      </c>
      <c r="W15" s="8">
        <v>0</v>
      </c>
      <c r="X15" s="8">
        <v>0</v>
      </c>
      <c r="Y15" s="8">
        <v>0</v>
      </c>
      <c r="Z15" s="8">
        <v>0</v>
      </c>
      <c r="AA15" s="8">
        <v>0</v>
      </c>
      <c r="AB15" s="8">
        <v>0</v>
      </c>
      <c r="AC15" s="8">
        <v>0</v>
      </c>
      <c r="AD15" s="8">
        <v>1</v>
      </c>
      <c r="AE15" s="8">
        <v>0</v>
      </c>
      <c r="AF15" s="8">
        <v>2</v>
      </c>
      <c r="AG15" s="8">
        <v>1</v>
      </c>
      <c r="AH15" s="8">
        <v>0</v>
      </c>
      <c r="AI15" s="8">
        <v>1</v>
      </c>
      <c r="AJ15" s="8">
        <v>1</v>
      </c>
      <c r="AK15" s="8">
        <v>0</v>
      </c>
      <c r="AL15" s="8">
        <v>0</v>
      </c>
      <c r="AM15" s="8">
        <v>0</v>
      </c>
      <c r="AN15" s="8">
        <v>0</v>
      </c>
      <c r="AO15" s="8">
        <v>0</v>
      </c>
      <c r="AP15" s="8">
        <v>0</v>
      </c>
      <c r="AQ15" s="8">
        <v>0</v>
      </c>
      <c r="AR15" s="8">
        <v>0</v>
      </c>
      <c r="AS15" s="8">
        <v>0</v>
      </c>
      <c r="AT15" s="8">
        <v>0</v>
      </c>
      <c r="AU15" s="8">
        <v>0</v>
      </c>
      <c r="AV15" s="8">
        <v>0</v>
      </c>
      <c r="AW15" s="8">
        <v>0</v>
      </c>
      <c r="AX15" s="8">
        <v>0</v>
      </c>
      <c r="AY15" s="8">
        <v>0</v>
      </c>
      <c r="AZ15" s="8">
        <v>0</v>
      </c>
      <c r="BA15" s="8">
        <v>0</v>
      </c>
    </row>
    <row r="16" spans="1:56" x14ac:dyDescent="0.15">
      <c r="A16" s="7">
        <v>43875</v>
      </c>
      <c r="B16" s="8">
        <v>21</v>
      </c>
      <c r="C16" s="8">
        <v>1</v>
      </c>
      <c r="D16" s="8">
        <v>9</v>
      </c>
      <c r="E16" s="8">
        <v>11</v>
      </c>
      <c r="F16" s="8">
        <v>3</v>
      </c>
      <c r="G16" s="8">
        <v>1</v>
      </c>
      <c r="H16" s="8">
        <v>0</v>
      </c>
      <c r="I16" s="8">
        <v>0</v>
      </c>
      <c r="J16" s="8">
        <v>0</v>
      </c>
      <c r="K16" s="8">
        <v>0</v>
      </c>
      <c r="L16" s="8">
        <v>0</v>
      </c>
      <c r="M16" s="8">
        <v>0</v>
      </c>
      <c r="N16" s="8">
        <v>0</v>
      </c>
      <c r="O16" s="8">
        <v>0</v>
      </c>
      <c r="P16" s="8">
        <v>0</v>
      </c>
      <c r="Q16" s="8">
        <v>0</v>
      </c>
      <c r="R16" s="8">
        <v>2</v>
      </c>
      <c r="S16" s="8">
        <v>3</v>
      </c>
      <c r="T16" s="8">
        <v>4</v>
      </c>
      <c r="U16" s="8">
        <v>0</v>
      </c>
      <c r="V16" s="8">
        <v>0</v>
      </c>
      <c r="W16" s="8">
        <v>0</v>
      </c>
      <c r="X16" s="8">
        <v>0</v>
      </c>
      <c r="Y16" s="8">
        <v>0</v>
      </c>
      <c r="Z16" s="8">
        <v>0</v>
      </c>
      <c r="AA16" s="8">
        <v>0</v>
      </c>
      <c r="AB16" s="8">
        <v>0</v>
      </c>
      <c r="AC16" s="8">
        <v>1</v>
      </c>
      <c r="AD16" s="8">
        <v>1</v>
      </c>
      <c r="AE16" s="8">
        <v>0</v>
      </c>
      <c r="AF16" s="8">
        <v>2</v>
      </c>
      <c r="AG16" s="8">
        <v>1</v>
      </c>
      <c r="AH16" s="8">
        <v>0</v>
      </c>
      <c r="AI16" s="8">
        <v>1</v>
      </c>
      <c r="AJ16" s="8">
        <v>4</v>
      </c>
      <c r="AK16" s="8">
        <v>0</v>
      </c>
      <c r="AL16" s="8">
        <v>0</v>
      </c>
      <c r="AM16" s="8">
        <v>0</v>
      </c>
      <c r="AN16" s="8">
        <v>0</v>
      </c>
      <c r="AO16" s="8">
        <v>0</v>
      </c>
      <c r="AP16" s="8">
        <v>0</v>
      </c>
      <c r="AQ16" s="8">
        <v>0</v>
      </c>
      <c r="AR16" s="8">
        <v>0</v>
      </c>
      <c r="AS16" s="8">
        <v>0</v>
      </c>
      <c r="AT16" s="8">
        <v>0</v>
      </c>
      <c r="AU16" s="8">
        <v>0</v>
      </c>
      <c r="AV16" s="8">
        <v>0</v>
      </c>
      <c r="AW16" s="8">
        <v>0</v>
      </c>
      <c r="AX16" s="8">
        <v>0</v>
      </c>
      <c r="AY16" s="8">
        <v>0</v>
      </c>
      <c r="AZ16" s="8">
        <v>0</v>
      </c>
      <c r="BA16" s="8">
        <v>1</v>
      </c>
    </row>
    <row r="17" spans="1:53" x14ac:dyDescent="0.15">
      <c r="A17" s="7">
        <v>43876</v>
      </c>
      <c r="B17" s="8">
        <v>21</v>
      </c>
      <c r="C17" s="8">
        <v>1</v>
      </c>
      <c r="D17" s="8">
        <v>9</v>
      </c>
      <c r="E17" s="8">
        <v>11</v>
      </c>
      <c r="F17" s="8">
        <v>0</v>
      </c>
      <c r="G17" s="8">
        <v>1</v>
      </c>
      <c r="H17" s="8">
        <v>0</v>
      </c>
      <c r="I17" s="8">
        <v>0</v>
      </c>
      <c r="J17" s="8">
        <v>0</v>
      </c>
      <c r="K17" s="8">
        <v>0</v>
      </c>
      <c r="L17" s="8">
        <v>0</v>
      </c>
      <c r="M17" s="8">
        <v>0</v>
      </c>
      <c r="N17" s="8">
        <v>0</v>
      </c>
      <c r="O17" s="8">
        <v>0</v>
      </c>
      <c r="P17" s="8">
        <v>0</v>
      </c>
      <c r="Q17" s="8">
        <v>0</v>
      </c>
      <c r="R17" s="8">
        <v>2</v>
      </c>
      <c r="S17" s="8">
        <v>5</v>
      </c>
      <c r="T17" s="8">
        <v>4</v>
      </c>
      <c r="U17" s="8">
        <v>0</v>
      </c>
      <c r="V17" s="8">
        <v>0</v>
      </c>
      <c r="W17" s="8">
        <v>0</v>
      </c>
      <c r="X17" s="8">
        <v>0</v>
      </c>
      <c r="Y17" s="8">
        <v>0</v>
      </c>
      <c r="Z17" s="8">
        <v>0</v>
      </c>
      <c r="AA17" s="8">
        <v>0</v>
      </c>
      <c r="AB17" s="8">
        <v>0</v>
      </c>
      <c r="AC17" s="8">
        <v>2</v>
      </c>
      <c r="AD17" s="8">
        <v>1</v>
      </c>
      <c r="AE17" s="8">
        <v>0</v>
      </c>
      <c r="AF17" s="8">
        <v>2</v>
      </c>
      <c r="AG17" s="8">
        <v>1</v>
      </c>
      <c r="AH17" s="8">
        <v>0</v>
      </c>
      <c r="AI17" s="8">
        <v>1</v>
      </c>
      <c r="AJ17" s="8">
        <v>5</v>
      </c>
      <c r="AK17" s="8">
        <v>0</v>
      </c>
      <c r="AL17" s="8">
        <v>0</v>
      </c>
      <c r="AM17" s="8">
        <v>0</v>
      </c>
      <c r="AN17" s="8">
        <v>0</v>
      </c>
      <c r="AO17" s="8">
        <v>0</v>
      </c>
      <c r="AP17" s="8">
        <v>0</v>
      </c>
      <c r="AQ17" s="8">
        <v>0</v>
      </c>
      <c r="AR17" s="8">
        <v>0</v>
      </c>
      <c r="AS17" s="8">
        <v>0</v>
      </c>
      <c r="AT17" s="8">
        <v>0</v>
      </c>
      <c r="AU17" s="8">
        <v>0</v>
      </c>
      <c r="AV17" s="8">
        <v>0</v>
      </c>
      <c r="AW17" s="8">
        <v>0</v>
      </c>
      <c r="AX17" s="8">
        <v>0</v>
      </c>
      <c r="AY17" s="8">
        <v>0</v>
      </c>
      <c r="AZ17" s="8">
        <v>0</v>
      </c>
      <c r="BA17" s="8">
        <v>1</v>
      </c>
    </row>
    <row r="18" spans="1:53" x14ac:dyDescent="0.15">
      <c r="A18" s="7">
        <v>43877</v>
      </c>
      <c r="B18" s="8">
        <v>21</v>
      </c>
      <c r="C18" s="8">
        <v>1</v>
      </c>
      <c r="D18" s="8">
        <v>11</v>
      </c>
      <c r="E18" s="8">
        <v>11</v>
      </c>
      <c r="F18" s="8">
        <v>2</v>
      </c>
      <c r="G18" s="8">
        <v>1</v>
      </c>
      <c r="H18" s="8">
        <v>0</v>
      </c>
      <c r="I18" s="8">
        <v>0</v>
      </c>
      <c r="J18" s="8">
        <v>0</v>
      </c>
      <c r="K18" s="8">
        <v>0</v>
      </c>
      <c r="L18" s="8">
        <v>0</v>
      </c>
      <c r="M18" s="8">
        <v>0</v>
      </c>
      <c r="N18" s="8">
        <v>0</v>
      </c>
      <c r="O18" s="8">
        <v>0</v>
      </c>
      <c r="P18" s="8">
        <v>0</v>
      </c>
      <c r="Q18" s="8">
        <v>0</v>
      </c>
      <c r="R18" s="8">
        <v>2</v>
      </c>
      <c r="S18" s="8">
        <v>6</v>
      </c>
      <c r="T18" s="8">
        <v>4</v>
      </c>
      <c r="U18" s="8">
        <v>0</v>
      </c>
      <c r="V18" s="8">
        <v>0</v>
      </c>
      <c r="W18" s="8">
        <v>0</v>
      </c>
      <c r="X18" s="8">
        <v>0</v>
      </c>
      <c r="Y18" s="8">
        <v>0</v>
      </c>
      <c r="Z18" s="8">
        <v>0</v>
      </c>
      <c r="AA18" s="8">
        <v>0</v>
      </c>
      <c r="AB18" s="8">
        <v>0</v>
      </c>
      <c r="AC18" s="8">
        <v>3</v>
      </c>
      <c r="AD18" s="8">
        <v>1</v>
      </c>
      <c r="AE18" s="8">
        <v>0</v>
      </c>
      <c r="AF18" s="8">
        <v>2</v>
      </c>
      <c r="AG18" s="8">
        <v>1</v>
      </c>
      <c r="AH18" s="8">
        <v>0</v>
      </c>
      <c r="AI18" s="8">
        <v>1</v>
      </c>
      <c r="AJ18" s="8">
        <v>5</v>
      </c>
      <c r="AK18" s="8">
        <v>0</v>
      </c>
      <c r="AL18" s="8">
        <v>0</v>
      </c>
      <c r="AM18" s="8">
        <v>0</v>
      </c>
      <c r="AN18" s="8">
        <v>0</v>
      </c>
      <c r="AO18" s="8">
        <v>0</v>
      </c>
      <c r="AP18" s="8">
        <v>0</v>
      </c>
      <c r="AQ18" s="8">
        <v>0</v>
      </c>
      <c r="AR18" s="8">
        <v>0</v>
      </c>
      <c r="AS18" s="8">
        <v>0</v>
      </c>
      <c r="AT18" s="8">
        <v>0</v>
      </c>
      <c r="AU18" s="8">
        <v>0</v>
      </c>
      <c r="AV18" s="8">
        <v>0</v>
      </c>
      <c r="AW18" s="8">
        <v>0</v>
      </c>
      <c r="AX18" s="8">
        <v>0</v>
      </c>
      <c r="AY18" s="8">
        <v>0</v>
      </c>
      <c r="AZ18" s="8">
        <v>0</v>
      </c>
      <c r="BA18" s="8">
        <v>1</v>
      </c>
    </row>
    <row r="19" spans="1:53" x14ac:dyDescent="0.15">
      <c r="A19" s="7">
        <v>43878</v>
      </c>
      <c r="B19" s="8">
        <v>46</v>
      </c>
      <c r="C19" s="8">
        <v>1</v>
      </c>
      <c r="D19" s="8">
        <v>24</v>
      </c>
      <c r="E19" s="8">
        <v>13</v>
      </c>
      <c r="F19" s="8">
        <v>15</v>
      </c>
      <c r="G19" s="8">
        <v>1</v>
      </c>
      <c r="H19" s="8">
        <v>0</v>
      </c>
      <c r="I19" s="8">
        <v>0</v>
      </c>
      <c r="J19" s="8">
        <v>0</v>
      </c>
      <c r="K19" s="8">
        <v>0</v>
      </c>
      <c r="L19" s="8">
        <v>0</v>
      </c>
      <c r="M19" s="8">
        <v>0</v>
      </c>
      <c r="N19" s="8">
        <v>0</v>
      </c>
      <c r="O19" s="8">
        <v>0</v>
      </c>
      <c r="P19" s="8">
        <v>0</v>
      </c>
      <c r="Q19" s="8">
        <v>0</v>
      </c>
      <c r="R19" s="8">
        <v>2</v>
      </c>
      <c r="S19" s="8">
        <v>7</v>
      </c>
      <c r="T19" s="8">
        <v>5</v>
      </c>
      <c r="U19" s="8">
        <v>0</v>
      </c>
      <c r="V19" s="8">
        <v>0</v>
      </c>
      <c r="W19" s="8">
        <v>0</v>
      </c>
      <c r="X19" s="8">
        <v>0</v>
      </c>
      <c r="Y19" s="8">
        <v>0</v>
      </c>
      <c r="Z19" s="8">
        <v>0</v>
      </c>
      <c r="AA19" s="8">
        <v>0</v>
      </c>
      <c r="AB19" s="8">
        <v>0</v>
      </c>
      <c r="AC19" s="8">
        <v>4</v>
      </c>
      <c r="AD19" s="8">
        <v>1</v>
      </c>
      <c r="AE19" s="8">
        <v>0</v>
      </c>
      <c r="AF19" s="8">
        <v>2</v>
      </c>
      <c r="AG19" s="8">
        <v>1</v>
      </c>
      <c r="AH19" s="8">
        <v>0</v>
      </c>
      <c r="AI19" s="8">
        <v>1</v>
      </c>
      <c r="AJ19" s="8">
        <v>8</v>
      </c>
      <c r="AK19" s="8">
        <v>0</v>
      </c>
      <c r="AL19" s="8">
        <v>0</v>
      </c>
      <c r="AM19" s="8">
        <v>0</v>
      </c>
      <c r="AN19" s="8">
        <v>0</v>
      </c>
      <c r="AO19" s="8">
        <v>0</v>
      </c>
      <c r="AP19" s="8">
        <v>0</v>
      </c>
      <c r="AQ19" s="8">
        <v>0</v>
      </c>
      <c r="AR19" s="8">
        <v>0</v>
      </c>
      <c r="AS19" s="8">
        <v>0</v>
      </c>
      <c r="AT19" s="8">
        <v>0</v>
      </c>
      <c r="AU19" s="8">
        <v>0</v>
      </c>
      <c r="AV19" s="8">
        <v>0</v>
      </c>
      <c r="AW19" s="8">
        <v>0</v>
      </c>
      <c r="AX19" s="8">
        <v>0</v>
      </c>
      <c r="AY19" s="8">
        <v>0</v>
      </c>
      <c r="AZ19" s="8">
        <v>0</v>
      </c>
      <c r="BA19" s="8">
        <v>1</v>
      </c>
    </row>
    <row r="20" spans="1:53" x14ac:dyDescent="0.15">
      <c r="A20" s="7">
        <v>43879</v>
      </c>
      <c r="B20" s="8">
        <v>53</v>
      </c>
      <c r="C20" s="8">
        <v>1</v>
      </c>
      <c r="D20" s="8">
        <v>31</v>
      </c>
      <c r="E20" s="8">
        <v>12</v>
      </c>
      <c r="F20" s="8">
        <v>6</v>
      </c>
      <c r="G20" s="8">
        <v>1</v>
      </c>
      <c r="H20" s="8">
        <v>0</v>
      </c>
      <c r="I20" s="8">
        <v>0</v>
      </c>
      <c r="J20" s="8">
        <v>0</v>
      </c>
      <c r="K20" s="8">
        <v>0</v>
      </c>
      <c r="L20" s="8">
        <v>0</v>
      </c>
      <c r="M20" s="8">
        <v>0</v>
      </c>
      <c r="N20" s="8">
        <v>0</v>
      </c>
      <c r="O20" s="8">
        <v>0</v>
      </c>
      <c r="P20" s="8">
        <v>0</v>
      </c>
      <c r="Q20" s="8">
        <v>0</v>
      </c>
      <c r="R20" s="8">
        <v>2</v>
      </c>
      <c r="S20" s="8">
        <v>10</v>
      </c>
      <c r="T20" s="8">
        <v>7</v>
      </c>
      <c r="U20" s="8">
        <v>0</v>
      </c>
      <c r="V20" s="8">
        <v>0</v>
      </c>
      <c r="W20" s="8">
        <v>0</v>
      </c>
      <c r="X20" s="8">
        <v>0</v>
      </c>
      <c r="Y20" s="8">
        <v>0</v>
      </c>
      <c r="Z20" s="8">
        <v>0</v>
      </c>
      <c r="AA20" s="8">
        <v>0</v>
      </c>
      <c r="AB20" s="8">
        <v>0</v>
      </c>
      <c r="AC20" s="8">
        <v>5</v>
      </c>
      <c r="AD20" s="8">
        <v>1</v>
      </c>
      <c r="AE20" s="8">
        <v>0</v>
      </c>
      <c r="AF20" s="8">
        <v>2</v>
      </c>
      <c r="AG20" s="8">
        <v>1</v>
      </c>
      <c r="AH20" s="8">
        <v>0</v>
      </c>
      <c r="AI20" s="8">
        <v>1</v>
      </c>
      <c r="AJ20" s="8">
        <v>10</v>
      </c>
      <c r="AK20" s="8">
        <v>0</v>
      </c>
      <c r="AL20" s="8">
        <v>0</v>
      </c>
      <c r="AM20" s="8">
        <v>0</v>
      </c>
      <c r="AN20" s="8">
        <v>0</v>
      </c>
      <c r="AO20" s="8">
        <v>0</v>
      </c>
      <c r="AP20" s="8">
        <v>0</v>
      </c>
      <c r="AQ20" s="8">
        <v>0</v>
      </c>
      <c r="AR20" s="8">
        <v>0</v>
      </c>
      <c r="AS20" s="8">
        <v>0</v>
      </c>
      <c r="AT20" s="8">
        <v>0</v>
      </c>
      <c r="AU20" s="8">
        <v>0</v>
      </c>
      <c r="AV20" s="8">
        <v>0</v>
      </c>
      <c r="AW20" s="8">
        <v>0</v>
      </c>
      <c r="AX20" s="8">
        <v>0</v>
      </c>
      <c r="AY20" s="8">
        <v>0</v>
      </c>
      <c r="AZ20" s="8">
        <v>0</v>
      </c>
      <c r="BA20" s="8">
        <v>1</v>
      </c>
    </row>
    <row r="21" spans="1:53" x14ac:dyDescent="0.15">
      <c r="A21" s="7">
        <v>43880</v>
      </c>
      <c r="B21" s="8">
        <v>60</v>
      </c>
      <c r="C21" s="8">
        <v>1</v>
      </c>
      <c r="D21" s="8">
        <v>35</v>
      </c>
      <c r="E21" s="8">
        <v>14</v>
      </c>
      <c r="F21" s="8">
        <v>6</v>
      </c>
      <c r="G21" s="8">
        <v>3</v>
      </c>
      <c r="H21" s="8">
        <v>0</v>
      </c>
      <c r="I21" s="8">
        <v>0</v>
      </c>
      <c r="J21" s="8">
        <v>0</v>
      </c>
      <c r="K21" s="8">
        <v>0</v>
      </c>
      <c r="L21" s="8">
        <v>0</v>
      </c>
      <c r="M21" s="8">
        <v>0</v>
      </c>
      <c r="N21" s="8">
        <v>0</v>
      </c>
      <c r="O21" s="8">
        <v>0</v>
      </c>
      <c r="P21" s="8">
        <v>0</v>
      </c>
      <c r="Q21" s="8">
        <v>0</v>
      </c>
      <c r="R21" s="8">
        <v>2</v>
      </c>
      <c r="S21" s="8">
        <v>13</v>
      </c>
      <c r="T21" s="8">
        <v>8</v>
      </c>
      <c r="U21" s="8">
        <v>0</v>
      </c>
      <c r="V21" s="8">
        <v>0</v>
      </c>
      <c r="W21" s="8">
        <v>0</v>
      </c>
      <c r="X21" s="8">
        <v>0</v>
      </c>
      <c r="Y21" s="8">
        <v>0</v>
      </c>
      <c r="Z21" s="8">
        <v>0</v>
      </c>
      <c r="AA21" s="8">
        <v>0</v>
      </c>
      <c r="AB21" s="8">
        <v>0</v>
      </c>
      <c r="AC21" s="8">
        <v>6</v>
      </c>
      <c r="AD21" s="8">
        <v>1</v>
      </c>
      <c r="AE21" s="8">
        <v>0</v>
      </c>
      <c r="AF21" s="8">
        <v>2</v>
      </c>
      <c r="AG21" s="8">
        <v>1</v>
      </c>
      <c r="AH21" s="8">
        <v>0</v>
      </c>
      <c r="AI21" s="8">
        <v>1</v>
      </c>
      <c r="AJ21" s="8">
        <v>10</v>
      </c>
      <c r="AK21" s="8">
        <v>0</v>
      </c>
      <c r="AL21" s="8">
        <v>0</v>
      </c>
      <c r="AM21" s="8">
        <v>0</v>
      </c>
      <c r="AN21" s="8">
        <v>0</v>
      </c>
      <c r="AO21" s="8">
        <v>0</v>
      </c>
      <c r="AP21" s="8">
        <v>0</v>
      </c>
      <c r="AQ21" s="8">
        <v>0</v>
      </c>
      <c r="AR21" s="8">
        <v>0</v>
      </c>
      <c r="AS21" s="8">
        <v>0</v>
      </c>
      <c r="AT21" s="8">
        <v>0</v>
      </c>
      <c r="AU21" s="8">
        <v>0</v>
      </c>
      <c r="AV21" s="8">
        <v>0</v>
      </c>
      <c r="AW21" s="8">
        <v>0</v>
      </c>
      <c r="AX21" s="8">
        <v>0</v>
      </c>
      <c r="AY21" s="8">
        <v>0</v>
      </c>
      <c r="AZ21" s="8">
        <v>0</v>
      </c>
      <c r="BA21" s="8">
        <v>2</v>
      </c>
    </row>
    <row r="22" spans="1:53" x14ac:dyDescent="0.15">
      <c r="A22" s="7">
        <v>43881</v>
      </c>
      <c r="B22" s="8">
        <v>70</v>
      </c>
      <c r="C22" s="8">
        <v>1</v>
      </c>
      <c r="D22" s="8">
        <v>43</v>
      </c>
      <c r="E22" s="8">
        <v>16</v>
      </c>
      <c r="F22" s="8">
        <v>10</v>
      </c>
      <c r="G22" s="8">
        <v>4</v>
      </c>
      <c r="H22" s="8">
        <v>0</v>
      </c>
      <c r="I22" s="8">
        <v>0</v>
      </c>
      <c r="J22" s="8">
        <v>0</v>
      </c>
      <c r="K22" s="8">
        <v>0</v>
      </c>
      <c r="L22" s="8">
        <v>0</v>
      </c>
      <c r="M22" s="8">
        <v>0</v>
      </c>
      <c r="N22" s="8">
        <v>0</v>
      </c>
      <c r="O22" s="8">
        <v>0</v>
      </c>
      <c r="P22" s="8">
        <v>0</v>
      </c>
      <c r="Q22" s="8">
        <v>1</v>
      </c>
      <c r="R22" s="8">
        <v>3</v>
      </c>
      <c r="S22" s="8">
        <v>14</v>
      </c>
      <c r="T22" s="8">
        <v>9</v>
      </c>
      <c r="U22" s="8">
        <v>0</v>
      </c>
      <c r="V22" s="8">
        <v>0</v>
      </c>
      <c r="W22" s="8">
        <v>0</v>
      </c>
      <c r="X22" s="8">
        <v>0</v>
      </c>
      <c r="Y22" s="8">
        <v>0</v>
      </c>
      <c r="Z22" s="8">
        <v>0</v>
      </c>
      <c r="AA22" s="8">
        <v>0</v>
      </c>
      <c r="AB22" s="8">
        <v>0</v>
      </c>
      <c r="AC22" s="8">
        <v>7</v>
      </c>
      <c r="AD22" s="8">
        <v>1</v>
      </c>
      <c r="AE22" s="8">
        <v>0</v>
      </c>
      <c r="AF22" s="8">
        <v>2</v>
      </c>
      <c r="AG22" s="8">
        <v>1</v>
      </c>
      <c r="AH22" s="8">
        <v>0</v>
      </c>
      <c r="AI22" s="8">
        <v>1</v>
      </c>
      <c r="AJ22" s="8">
        <v>10</v>
      </c>
      <c r="AK22" s="8">
        <v>0</v>
      </c>
      <c r="AL22" s="8">
        <v>0</v>
      </c>
      <c r="AM22" s="8">
        <v>0</v>
      </c>
      <c r="AN22" s="8">
        <v>0</v>
      </c>
      <c r="AO22" s="8">
        <v>0</v>
      </c>
      <c r="AP22" s="8">
        <v>0</v>
      </c>
      <c r="AQ22" s="8">
        <v>0</v>
      </c>
      <c r="AR22" s="8">
        <v>0</v>
      </c>
      <c r="AS22" s="8">
        <v>0</v>
      </c>
      <c r="AT22" s="8">
        <v>2</v>
      </c>
      <c r="AU22" s="8">
        <v>0</v>
      </c>
      <c r="AV22" s="8">
        <v>0</v>
      </c>
      <c r="AW22" s="8">
        <v>0</v>
      </c>
      <c r="AX22" s="8">
        <v>0</v>
      </c>
      <c r="AY22" s="8">
        <v>0</v>
      </c>
      <c r="AZ22" s="8">
        <v>0</v>
      </c>
      <c r="BA22" s="8">
        <v>3</v>
      </c>
    </row>
    <row r="23" spans="1:53" x14ac:dyDescent="0.15">
      <c r="A23" s="7">
        <v>43882</v>
      </c>
      <c r="B23" s="8">
        <v>79</v>
      </c>
      <c r="C23" s="8">
        <v>1</v>
      </c>
      <c r="D23" s="8">
        <v>52</v>
      </c>
      <c r="E23" s="8">
        <v>16</v>
      </c>
      <c r="F23" s="8">
        <v>9</v>
      </c>
      <c r="G23" s="8">
        <v>7</v>
      </c>
      <c r="H23" s="8">
        <v>0</v>
      </c>
      <c r="I23" s="8">
        <v>0</v>
      </c>
      <c r="J23" s="8">
        <v>0</v>
      </c>
      <c r="K23" s="8">
        <v>0</v>
      </c>
      <c r="L23" s="8">
        <v>0</v>
      </c>
      <c r="M23" s="8">
        <v>0</v>
      </c>
      <c r="N23" s="8">
        <v>0</v>
      </c>
      <c r="O23" s="8">
        <v>0</v>
      </c>
      <c r="P23" s="8">
        <v>0</v>
      </c>
      <c r="Q23" s="8">
        <v>1</v>
      </c>
      <c r="R23" s="8">
        <v>5</v>
      </c>
      <c r="S23" s="8">
        <v>17</v>
      </c>
      <c r="T23" s="8">
        <v>10</v>
      </c>
      <c r="U23" s="8">
        <v>0</v>
      </c>
      <c r="V23" s="8">
        <v>0</v>
      </c>
      <c r="W23" s="8">
        <v>1</v>
      </c>
      <c r="X23" s="8">
        <v>0</v>
      </c>
      <c r="Y23" s="8">
        <v>0</v>
      </c>
      <c r="Z23" s="8">
        <v>0</v>
      </c>
      <c r="AA23" s="8">
        <v>0</v>
      </c>
      <c r="AB23" s="8">
        <v>0</v>
      </c>
      <c r="AC23" s="8">
        <v>9</v>
      </c>
      <c r="AD23" s="8">
        <v>1</v>
      </c>
      <c r="AE23" s="8">
        <v>0</v>
      </c>
      <c r="AF23" s="8">
        <v>2</v>
      </c>
      <c r="AG23" s="8">
        <v>1</v>
      </c>
      <c r="AH23" s="8">
        <v>0</v>
      </c>
      <c r="AI23" s="8">
        <v>1</v>
      </c>
      <c r="AJ23" s="8">
        <v>10</v>
      </c>
      <c r="AK23" s="8">
        <v>0</v>
      </c>
      <c r="AL23" s="8">
        <v>0</v>
      </c>
      <c r="AM23" s="8">
        <v>0</v>
      </c>
      <c r="AN23" s="8">
        <v>0</v>
      </c>
      <c r="AO23" s="8">
        <v>0</v>
      </c>
      <c r="AP23" s="8">
        <v>0</v>
      </c>
      <c r="AQ23" s="8">
        <v>0</v>
      </c>
      <c r="AR23" s="8">
        <v>0</v>
      </c>
      <c r="AS23" s="8">
        <v>0</v>
      </c>
      <c r="AT23" s="8">
        <v>2</v>
      </c>
      <c r="AU23" s="8">
        <v>0</v>
      </c>
      <c r="AV23" s="8">
        <v>0</v>
      </c>
      <c r="AW23" s="8">
        <v>1</v>
      </c>
      <c r="AX23" s="8">
        <v>0</v>
      </c>
      <c r="AY23" s="8">
        <v>0</v>
      </c>
      <c r="AZ23" s="8">
        <v>0</v>
      </c>
      <c r="BA23" s="8">
        <v>3</v>
      </c>
    </row>
    <row r="24" spans="1:53" x14ac:dyDescent="0.15">
      <c r="A24" s="7">
        <v>43883</v>
      </c>
      <c r="B24" s="8">
        <v>90</v>
      </c>
      <c r="C24" s="8">
        <v>1</v>
      </c>
      <c r="D24" s="8">
        <v>62</v>
      </c>
      <c r="E24" s="8">
        <v>17</v>
      </c>
      <c r="F24" s="8">
        <v>11</v>
      </c>
      <c r="G24" s="8">
        <v>17</v>
      </c>
      <c r="H24" s="8">
        <v>0</v>
      </c>
      <c r="I24" s="8">
        <v>0</v>
      </c>
      <c r="J24" s="8">
        <v>0</v>
      </c>
      <c r="K24" s="8">
        <v>0</v>
      </c>
      <c r="L24" s="8">
        <v>0</v>
      </c>
      <c r="M24" s="8">
        <v>0</v>
      </c>
      <c r="N24" s="8">
        <v>0</v>
      </c>
      <c r="O24" s="8">
        <v>1</v>
      </c>
      <c r="P24" s="8">
        <v>0</v>
      </c>
      <c r="Q24" s="8">
        <v>1</v>
      </c>
      <c r="R24" s="8">
        <v>6</v>
      </c>
      <c r="S24" s="8">
        <v>18</v>
      </c>
      <c r="T24" s="8">
        <v>14</v>
      </c>
      <c r="U24" s="8">
        <v>0</v>
      </c>
      <c r="V24" s="8">
        <v>0</v>
      </c>
      <c r="W24" s="8">
        <v>1</v>
      </c>
      <c r="X24" s="8">
        <v>0</v>
      </c>
      <c r="Y24" s="8">
        <v>0</v>
      </c>
      <c r="Z24" s="8">
        <v>0</v>
      </c>
      <c r="AA24" s="8">
        <v>0</v>
      </c>
      <c r="AB24" s="8">
        <v>0</v>
      </c>
      <c r="AC24" s="8">
        <v>13</v>
      </c>
      <c r="AD24" s="8">
        <v>1</v>
      </c>
      <c r="AE24" s="8">
        <v>0</v>
      </c>
      <c r="AF24" s="8">
        <v>2</v>
      </c>
      <c r="AG24" s="8">
        <v>1</v>
      </c>
      <c r="AH24" s="8">
        <v>0</v>
      </c>
      <c r="AI24" s="8">
        <v>1</v>
      </c>
      <c r="AJ24" s="8">
        <v>11</v>
      </c>
      <c r="AK24" s="8">
        <v>0</v>
      </c>
      <c r="AL24" s="8">
        <v>0</v>
      </c>
      <c r="AM24" s="8">
        <v>0</v>
      </c>
      <c r="AN24" s="8">
        <v>0</v>
      </c>
      <c r="AO24" s="8">
        <v>0</v>
      </c>
      <c r="AP24" s="8">
        <v>0</v>
      </c>
      <c r="AQ24" s="8">
        <v>0</v>
      </c>
      <c r="AR24" s="8">
        <v>0</v>
      </c>
      <c r="AS24" s="8">
        <v>0</v>
      </c>
      <c r="AT24" s="8">
        <v>2</v>
      </c>
      <c r="AU24" s="8">
        <v>0</v>
      </c>
      <c r="AV24" s="8">
        <v>0</v>
      </c>
      <c r="AW24" s="8">
        <v>3</v>
      </c>
      <c r="AX24" s="8">
        <v>0</v>
      </c>
      <c r="AY24" s="8">
        <v>0</v>
      </c>
      <c r="AZ24" s="8">
        <v>0</v>
      </c>
      <c r="BA24" s="8">
        <v>3</v>
      </c>
    </row>
    <row r="25" spans="1:53" x14ac:dyDescent="0.15">
      <c r="A25" s="7">
        <v>43884</v>
      </c>
      <c r="B25" s="8">
        <v>114</v>
      </c>
      <c r="C25" s="8">
        <v>1</v>
      </c>
      <c r="D25" s="8">
        <v>96</v>
      </c>
      <c r="E25" s="8">
        <v>17</v>
      </c>
      <c r="F25" s="8">
        <v>34</v>
      </c>
      <c r="G25" s="8">
        <v>25</v>
      </c>
      <c r="H25" s="8">
        <v>0</v>
      </c>
      <c r="I25" s="8">
        <v>0</v>
      </c>
      <c r="J25" s="8">
        <v>0</v>
      </c>
      <c r="K25" s="8">
        <v>0</v>
      </c>
      <c r="L25" s="8">
        <v>0</v>
      </c>
      <c r="M25" s="8">
        <v>0</v>
      </c>
      <c r="N25" s="8">
        <v>0</v>
      </c>
      <c r="O25" s="8">
        <v>1</v>
      </c>
      <c r="P25" s="8">
        <v>0</v>
      </c>
      <c r="Q25" s="8">
        <v>1</v>
      </c>
      <c r="R25" s="8">
        <v>7</v>
      </c>
      <c r="S25" s="8">
        <v>18</v>
      </c>
      <c r="T25" s="8">
        <v>14</v>
      </c>
      <c r="U25" s="8">
        <v>0</v>
      </c>
      <c r="V25" s="8">
        <v>0</v>
      </c>
      <c r="W25" s="8">
        <v>1</v>
      </c>
      <c r="X25" s="8">
        <v>0</v>
      </c>
      <c r="Y25" s="8">
        <v>0</v>
      </c>
      <c r="Z25" s="8">
        <v>0</v>
      </c>
      <c r="AA25" s="8">
        <v>0</v>
      </c>
      <c r="AB25" s="8">
        <v>0</v>
      </c>
      <c r="AC25" s="8">
        <v>15</v>
      </c>
      <c r="AD25" s="8">
        <v>1</v>
      </c>
      <c r="AE25" s="8">
        <v>0</v>
      </c>
      <c r="AF25" s="8">
        <v>2</v>
      </c>
      <c r="AG25" s="8">
        <v>1</v>
      </c>
      <c r="AH25" s="8">
        <v>0</v>
      </c>
      <c r="AI25" s="8">
        <v>1</v>
      </c>
      <c r="AJ25" s="8">
        <v>11</v>
      </c>
      <c r="AK25" s="8">
        <v>0</v>
      </c>
      <c r="AL25" s="8">
        <v>0</v>
      </c>
      <c r="AM25" s="8">
        <v>0</v>
      </c>
      <c r="AN25" s="8">
        <v>0</v>
      </c>
      <c r="AO25" s="8">
        <v>0</v>
      </c>
      <c r="AP25" s="8">
        <v>0</v>
      </c>
      <c r="AQ25" s="8">
        <v>0</v>
      </c>
      <c r="AR25" s="8">
        <v>0</v>
      </c>
      <c r="AS25" s="8">
        <v>0</v>
      </c>
      <c r="AT25" s="8">
        <v>2</v>
      </c>
      <c r="AU25" s="8">
        <v>0</v>
      </c>
      <c r="AV25" s="8">
        <v>0</v>
      </c>
      <c r="AW25" s="8">
        <v>3</v>
      </c>
      <c r="AX25" s="8">
        <v>0</v>
      </c>
      <c r="AY25" s="8">
        <v>0</v>
      </c>
      <c r="AZ25" s="8">
        <v>0</v>
      </c>
      <c r="BA25" s="8">
        <v>3</v>
      </c>
    </row>
    <row r="26" spans="1:53" x14ac:dyDescent="0.15">
      <c r="A26" s="7">
        <v>43885</v>
      </c>
      <c r="B26" s="8">
        <v>126</v>
      </c>
      <c r="C26" s="8">
        <v>1</v>
      </c>
      <c r="D26" s="8">
        <v>108</v>
      </c>
      <c r="E26" s="8">
        <v>17</v>
      </c>
      <c r="F26" s="8">
        <v>12</v>
      </c>
      <c r="G26" s="8">
        <v>29</v>
      </c>
      <c r="H26" s="8">
        <v>0</v>
      </c>
      <c r="I26" s="8">
        <v>0</v>
      </c>
      <c r="J26" s="8">
        <v>0</v>
      </c>
      <c r="K26" s="8">
        <v>0</v>
      </c>
      <c r="L26" s="8">
        <v>0</v>
      </c>
      <c r="M26" s="8">
        <v>0</v>
      </c>
      <c r="N26" s="8">
        <v>0</v>
      </c>
      <c r="O26" s="8">
        <v>1</v>
      </c>
      <c r="P26" s="8">
        <v>0</v>
      </c>
      <c r="Q26" s="8">
        <v>1</v>
      </c>
      <c r="R26" s="8">
        <v>7</v>
      </c>
      <c r="S26" s="8">
        <v>23</v>
      </c>
      <c r="T26" s="8">
        <v>15</v>
      </c>
      <c r="U26" s="8">
        <v>0</v>
      </c>
      <c r="V26" s="8">
        <v>0</v>
      </c>
      <c r="W26" s="8">
        <v>2</v>
      </c>
      <c r="X26" s="8">
        <v>0</v>
      </c>
      <c r="Y26" s="8">
        <v>0</v>
      </c>
      <c r="Z26" s="8">
        <v>0</v>
      </c>
      <c r="AA26" s="8">
        <v>0</v>
      </c>
      <c r="AB26" s="8">
        <v>0</v>
      </c>
      <c r="AC26" s="8">
        <v>15</v>
      </c>
      <c r="AD26" s="8">
        <v>1</v>
      </c>
      <c r="AE26" s="8">
        <v>0</v>
      </c>
      <c r="AF26" s="8">
        <v>2</v>
      </c>
      <c r="AG26" s="8">
        <v>1</v>
      </c>
      <c r="AH26" s="8">
        <v>0</v>
      </c>
      <c r="AI26" s="8">
        <v>1</v>
      </c>
      <c r="AJ26" s="8">
        <v>11</v>
      </c>
      <c r="AK26" s="8">
        <v>0</v>
      </c>
      <c r="AL26" s="8">
        <v>0</v>
      </c>
      <c r="AM26" s="8">
        <v>0</v>
      </c>
      <c r="AN26" s="8">
        <v>0</v>
      </c>
      <c r="AO26" s="8">
        <v>0</v>
      </c>
      <c r="AP26" s="8">
        <v>0</v>
      </c>
      <c r="AQ26" s="8">
        <v>0</v>
      </c>
      <c r="AR26" s="8">
        <v>0</v>
      </c>
      <c r="AS26" s="8">
        <v>0</v>
      </c>
      <c r="AT26" s="8">
        <v>2</v>
      </c>
      <c r="AU26" s="8">
        <v>0</v>
      </c>
      <c r="AV26" s="8">
        <v>0</v>
      </c>
      <c r="AW26" s="8">
        <v>3</v>
      </c>
      <c r="AX26" s="8">
        <v>0</v>
      </c>
      <c r="AY26" s="8">
        <v>0</v>
      </c>
      <c r="AZ26" s="8">
        <v>0</v>
      </c>
      <c r="BA26" s="8">
        <v>3</v>
      </c>
    </row>
    <row r="27" spans="1:53" x14ac:dyDescent="0.15">
      <c r="A27" s="7">
        <v>43886</v>
      </c>
      <c r="B27" s="8">
        <v>140</v>
      </c>
      <c r="C27" s="8">
        <v>1</v>
      </c>
      <c r="D27" s="8">
        <v>121</v>
      </c>
      <c r="E27" s="8">
        <v>18</v>
      </c>
      <c r="F27" s="8">
        <v>14</v>
      </c>
      <c r="G27" s="8">
        <v>35</v>
      </c>
      <c r="H27" s="8">
        <v>0</v>
      </c>
      <c r="I27" s="8">
        <v>0</v>
      </c>
      <c r="J27" s="8">
        <v>0</v>
      </c>
      <c r="K27" s="8">
        <v>0</v>
      </c>
      <c r="L27" s="8">
        <v>0</v>
      </c>
      <c r="M27" s="8">
        <v>0</v>
      </c>
      <c r="N27" s="8">
        <v>0</v>
      </c>
      <c r="O27" s="8">
        <v>1</v>
      </c>
      <c r="P27" s="8">
        <v>0</v>
      </c>
      <c r="Q27" s="8">
        <v>1</v>
      </c>
      <c r="R27" s="8">
        <v>10</v>
      </c>
      <c r="S27" s="8">
        <v>23</v>
      </c>
      <c r="T27" s="8">
        <v>15</v>
      </c>
      <c r="U27" s="8">
        <v>0</v>
      </c>
      <c r="V27" s="8">
        <v>0</v>
      </c>
      <c r="W27" s="8">
        <v>3</v>
      </c>
      <c r="X27" s="8">
        <v>0</v>
      </c>
      <c r="Y27" s="8">
        <v>0</v>
      </c>
      <c r="Z27" s="8">
        <v>1</v>
      </c>
      <c r="AA27" s="8">
        <v>0</v>
      </c>
      <c r="AB27" s="8">
        <v>0</v>
      </c>
      <c r="AC27" s="8">
        <v>18</v>
      </c>
      <c r="AD27" s="8">
        <v>1</v>
      </c>
      <c r="AE27" s="8">
        <v>0</v>
      </c>
      <c r="AF27" s="8">
        <v>2</v>
      </c>
      <c r="AG27" s="8">
        <v>1</v>
      </c>
      <c r="AH27" s="8">
        <v>0</v>
      </c>
      <c r="AI27" s="8">
        <v>1</v>
      </c>
      <c r="AJ27" s="8">
        <v>11</v>
      </c>
      <c r="AK27" s="8">
        <v>0</v>
      </c>
      <c r="AL27" s="8">
        <v>0</v>
      </c>
      <c r="AM27" s="8">
        <v>0</v>
      </c>
      <c r="AN27" s="8">
        <v>0</v>
      </c>
      <c r="AO27" s="8">
        <v>0</v>
      </c>
      <c r="AP27" s="8">
        <v>0</v>
      </c>
      <c r="AQ27" s="8">
        <v>0</v>
      </c>
      <c r="AR27" s="8">
        <v>0</v>
      </c>
      <c r="AS27" s="8">
        <v>0</v>
      </c>
      <c r="AT27" s="8">
        <v>2</v>
      </c>
      <c r="AU27" s="8">
        <v>0</v>
      </c>
      <c r="AV27" s="8">
        <v>0</v>
      </c>
      <c r="AW27" s="8">
        <v>5</v>
      </c>
      <c r="AX27" s="8">
        <v>0</v>
      </c>
      <c r="AY27" s="8">
        <v>0</v>
      </c>
      <c r="AZ27" s="8">
        <v>0</v>
      </c>
      <c r="BA27" s="8">
        <v>3</v>
      </c>
    </row>
    <row r="28" spans="1:53" x14ac:dyDescent="0.15">
      <c r="A28" s="7">
        <v>43887</v>
      </c>
      <c r="B28" s="8">
        <v>149</v>
      </c>
      <c r="C28" s="8">
        <v>1</v>
      </c>
      <c r="D28" s="8">
        <v>125</v>
      </c>
      <c r="E28" s="8">
        <v>23</v>
      </c>
      <c r="F28" s="8">
        <v>9</v>
      </c>
      <c r="G28" s="8">
        <v>36</v>
      </c>
      <c r="H28" s="8">
        <v>0</v>
      </c>
      <c r="I28" s="8">
        <v>0</v>
      </c>
      <c r="J28" s="8">
        <v>0</v>
      </c>
      <c r="K28" s="8">
        <v>0</v>
      </c>
      <c r="L28" s="8">
        <v>0</v>
      </c>
      <c r="M28" s="8">
        <v>0</v>
      </c>
      <c r="N28" s="8">
        <v>0</v>
      </c>
      <c r="O28" s="8">
        <v>1</v>
      </c>
      <c r="P28" s="8">
        <v>0</v>
      </c>
      <c r="Q28" s="8">
        <v>1</v>
      </c>
      <c r="R28" s="8">
        <v>10</v>
      </c>
      <c r="S28" s="8">
        <v>26</v>
      </c>
      <c r="T28" s="8">
        <v>16</v>
      </c>
      <c r="U28" s="8">
        <v>0</v>
      </c>
      <c r="V28" s="8">
        <v>0</v>
      </c>
      <c r="W28" s="8">
        <v>3</v>
      </c>
      <c r="X28" s="8">
        <v>0</v>
      </c>
      <c r="Y28" s="8">
        <v>0</v>
      </c>
      <c r="Z28" s="8">
        <v>1</v>
      </c>
      <c r="AA28" s="8">
        <v>0</v>
      </c>
      <c r="AB28" s="8">
        <v>0</v>
      </c>
      <c r="AC28" s="8">
        <v>23</v>
      </c>
      <c r="AD28" s="8">
        <v>1</v>
      </c>
      <c r="AE28" s="8">
        <v>0</v>
      </c>
      <c r="AF28" s="8">
        <v>2</v>
      </c>
      <c r="AG28" s="8">
        <v>3</v>
      </c>
      <c r="AH28" s="8">
        <v>0</v>
      </c>
      <c r="AI28" s="8">
        <v>1</v>
      </c>
      <c r="AJ28" s="8">
        <v>11</v>
      </c>
      <c r="AK28" s="8">
        <v>0</v>
      </c>
      <c r="AL28" s="8">
        <v>0</v>
      </c>
      <c r="AM28" s="8">
        <v>0</v>
      </c>
      <c r="AN28" s="8">
        <v>0</v>
      </c>
      <c r="AO28" s="8">
        <v>0</v>
      </c>
      <c r="AP28" s="8">
        <v>0</v>
      </c>
      <c r="AQ28" s="8">
        <v>0</v>
      </c>
      <c r="AR28" s="8">
        <v>0</v>
      </c>
      <c r="AS28" s="8">
        <v>0</v>
      </c>
      <c r="AT28" s="8">
        <v>2</v>
      </c>
      <c r="AU28" s="8">
        <v>0</v>
      </c>
      <c r="AV28" s="8">
        <v>0</v>
      </c>
      <c r="AW28" s="8">
        <v>5</v>
      </c>
      <c r="AX28" s="8">
        <v>0</v>
      </c>
      <c r="AY28" s="8">
        <v>0</v>
      </c>
      <c r="AZ28" s="8">
        <v>0</v>
      </c>
      <c r="BA28" s="8">
        <v>3</v>
      </c>
    </row>
    <row r="29" spans="1:53" x14ac:dyDescent="0.15">
      <c r="A29" s="7">
        <v>43888</v>
      </c>
      <c r="B29" s="8">
        <v>171</v>
      </c>
      <c r="C29" s="8">
        <v>3</v>
      </c>
      <c r="D29" s="8">
        <v>138</v>
      </c>
      <c r="E29" s="8">
        <v>30</v>
      </c>
      <c r="F29" s="8">
        <v>20</v>
      </c>
      <c r="G29" s="8">
        <v>51</v>
      </c>
      <c r="H29" s="8">
        <v>0</v>
      </c>
      <c r="I29" s="8">
        <v>0</v>
      </c>
      <c r="J29" s="8">
        <v>0</v>
      </c>
      <c r="K29" s="8">
        <v>0</v>
      </c>
      <c r="L29" s="8">
        <v>0</v>
      </c>
      <c r="M29" s="8">
        <v>0</v>
      </c>
      <c r="N29" s="8">
        <v>0</v>
      </c>
      <c r="O29" s="8">
        <v>1</v>
      </c>
      <c r="P29" s="8">
        <v>0</v>
      </c>
      <c r="Q29" s="8">
        <v>1</v>
      </c>
      <c r="R29" s="8">
        <v>11</v>
      </c>
      <c r="S29" s="8">
        <v>26</v>
      </c>
      <c r="T29" s="8">
        <v>18</v>
      </c>
      <c r="U29" s="8">
        <v>0</v>
      </c>
      <c r="V29" s="8">
        <v>0</v>
      </c>
      <c r="W29" s="8">
        <v>3</v>
      </c>
      <c r="X29" s="8">
        <v>0</v>
      </c>
      <c r="Y29" s="8">
        <v>0</v>
      </c>
      <c r="Z29" s="8">
        <v>1</v>
      </c>
      <c r="AA29" s="8">
        <v>1</v>
      </c>
      <c r="AB29" s="8">
        <v>0</v>
      </c>
      <c r="AC29" s="8">
        <v>25</v>
      </c>
      <c r="AD29" s="8">
        <v>1</v>
      </c>
      <c r="AE29" s="8">
        <v>1</v>
      </c>
      <c r="AF29" s="8">
        <v>2</v>
      </c>
      <c r="AG29" s="8">
        <v>5</v>
      </c>
      <c r="AH29" s="8">
        <v>0</v>
      </c>
      <c r="AI29" s="8">
        <v>1</v>
      </c>
      <c r="AJ29" s="8">
        <v>11</v>
      </c>
      <c r="AK29" s="8">
        <v>0</v>
      </c>
      <c r="AL29" s="8">
        <v>0</v>
      </c>
      <c r="AM29" s="8">
        <v>0</v>
      </c>
      <c r="AN29" s="8">
        <v>0</v>
      </c>
      <c r="AO29" s="8">
        <v>0</v>
      </c>
      <c r="AP29" s="8">
        <v>0</v>
      </c>
      <c r="AQ29" s="8">
        <v>0</v>
      </c>
      <c r="AR29" s="8">
        <v>0</v>
      </c>
      <c r="AS29" s="8">
        <v>0</v>
      </c>
      <c r="AT29" s="8">
        <v>2</v>
      </c>
      <c r="AU29" s="8">
        <v>0</v>
      </c>
      <c r="AV29" s="8">
        <v>0</v>
      </c>
      <c r="AW29" s="8">
        <v>5</v>
      </c>
      <c r="AX29" s="8">
        <v>0</v>
      </c>
      <c r="AY29" s="8">
        <v>0</v>
      </c>
      <c r="AZ29" s="8">
        <v>0</v>
      </c>
      <c r="BA29" s="8">
        <v>3</v>
      </c>
    </row>
    <row r="30" spans="1:53" x14ac:dyDescent="0.15">
      <c r="A30" s="7">
        <v>43889</v>
      </c>
      <c r="B30" s="8">
        <v>195</v>
      </c>
      <c r="C30" s="8">
        <v>4</v>
      </c>
      <c r="D30" s="8">
        <v>161</v>
      </c>
      <c r="E30" s="8">
        <v>30</v>
      </c>
      <c r="F30" s="8">
        <v>23</v>
      </c>
      <c r="G30" s="8">
        <v>63</v>
      </c>
      <c r="H30" s="8">
        <v>0</v>
      </c>
      <c r="I30" s="8">
        <v>0</v>
      </c>
      <c r="J30" s="8">
        <v>0</v>
      </c>
      <c r="K30" s="8">
        <v>0</v>
      </c>
      <c r="L30" s="8">
        <v>0</v>
      </c>
      <c r="M30" s="8">
        <v>0</v>
      </c>
      <c r="N30" s="8">
        <v>0</v>
      </c>
      <c r="O30" s="8">
        <v>1</v>
      </c>
      <c r="P30" s="8">
        <v>0</v>
      </c>
      <c r="Q30" s="8">
        <v>1</v>
      </c>
      <c r="R30" s="8">
        <v>11</v>
      </c>
      <c r="S30" s="8">
        <v>26</v>
      </c>
      <c r="T30" s="8">
        <v>20</v>
      </c>
      <c r="U30" s="8">
        <v>0</v>
      </c>
      <c r="V30" s="8">
        <v>0</v>
      </c>
      <c r="W30" s="8">
        <v>3</v>
      </c>
      <c r="X30" s="8">
        <v>0</v>
      </c>
      <c r="Y30" s="8">
        <v>0</v>
      </c>
      <c r="Z30" s="8">
        <v>1</v>
      </c>
      <c r="AA30" s="8">
        <v>1</v>
      </c>
      <c r="AB30" s="8">
        <v>1</v>
      </c>
      <c r="AC30" s="8">
        <v>26</v>
      </c>
      <c r="AD30" s="8">
        <v>1</v>
      </c>
      <c r="AE30" s="8">
        <v>1</v>
      </c>
      <c r="AF30" s="8">
        <v>2</v>
      </c>
      <c r="AG30" s="8">
        <v>6</v>
      </c>
      <c r="AH30" s="8">
        <v>0</v>
      </c>
      <c r="AI30" s="8">
        <v>1</v>
      </c>
      <c r="AJ30" s="8">
        <v>11</v>
      </c>
      <c r="AK30" s="8">
        <v>0</v>
      </c>
      <c r="AL30" s="8">
        <v>0</v>
      </c>
      <c r="AM30" s="8">
        <v>0</v>
      </c>
      <c r="AN30" s="8">
        <v>0</v>
      </c>
      <c r="AO30" s="8">
        <v>0</v>
      </c>
      <c r="AP30" s="8">
        <v>0</v>
      </c>
      <c r="AQ30" s="8">
        <v>0</v>
      </c>
      <c r="AR30" s="8">
        <v>0</v>
      </c>
      <c r="AS30" s="8">
        <v>1</v>
      </c>
      <c r="AT30" s="8">
        <v>2</v>
      </c>
      <c r="AU30" s="8">
        <v>0</v>
      </c>
      <c r="AV30" s="8">
        <v>0</v>
      </c>
      <c r="AW30" s="8">
        <v>5</v>
      </c>
      <c r="AX30" s="8">
        <v>0</v>
      </c>
      <c r="AY30" s="8">
        <v>0</v>
      </c>
      <c r="AZ30" s="8">
        <v>0</v>
      </c>
      <c r="BA30" s="8">
        <v>3</v>
      </c>
    </row>
    <row r="31" spans="1:53" x14ac:dyDescent="0.15">
      <c r="A31" s="7">
        <v>43890</v>
      </c>
      <c r="B31" s="8">
        <v>215</v>
      </c>
      <c r="C31" s="8">
        <v>5</v>
      </c>
      <c r="D31" s="8">
        <v>176</v>
      </c>
      <c r="E31" s="8">
        <v>31</v>
      </c>
      <c r="F31" s="8">
        <v>16</v>
      </c>
      <c r="G31" s="8">
        <v>67</v>
      </c>
      <c r="H31" s="8">
        <v>0</v>
      </c>
      <c r="I31" s="8">
        <v>0</v>
      </c>
      <c r="J31" s="8">
        <v>1</v>
      </c>
      <c r="K31" s="8">
        <v>0</v>
      </c>
      <c r="L31" s="8">
        <v>0</v>
      </c>
      <c r="M31" s="8">
        <v>0</v>
      </c>
      <c r="N31" s="8">
        <v>0</v>
      </c>
      <c r="O31" s="8">
        <v>1</v>
      </c>
      <c r="P31" s="8">
        <v>0</v>
      </c>
      <c r="Q31" s="8">
        <v>1</v>
      </c>
      <c r="R31" s="8">
        <v>11</v>
      </c>
      <c r="S31" s="8">
        <v>27</v>
      </c>
      <c r="T31" s="8">
        <v>20</v>
      </c>
      <c r="U31" s="8">
        <v>1</v>
      </c>
      <c r="V31" s="8">
        <v>0</v>
      </c>
      <c r="W31" s="8">
        <v>3</v>
      </c>
      <c r="X31" s="8">
        <v>0</v>
      </c>
      <c r="Y31" s="8">
        <v>0</v>
      </c>
      <c r="Z31" s="8">
        <v>1</v>
      </c>
      <c r="AA31" s="8">
        <v>1</v>
      </c>
      <c r="AB31" s="8">
        <v>1</v>
      </c>
      <c r="AC31" s="8">
        <v>27</v>
      </c>
      <c r="AD31" s="8">
        <v>1</v>
      </c>
      <c r="AE31" s="8">
        <v>1</v>
      </c>
      <c r="AF31" s="8">
        <v>2</v>
      </c>
      <c r="AG31" s="8">
        <v>6</v>
      </c>
      <c r="AH31" s="8">
        <v>0</v>
      </c>
      <c r="AI31" s="8">
        <v>1</v>
      </c>
      <c r="AJ31" s="8">
        <v>11</v>
      </c>
      <c r="AK31" s="8">
        <v>0</v>
      </c>
      <c r="AL31" s="8">
        <v>0</v>
      </c>
      <c r="AM31" s="8">
        <v>0</v>
      </c>
      <c r="AN31" s="8">
        <v>0</v>
      </c>
      <c r="AO31" s="8">
        <v>0</v>
      </c>
      <c r="AP31" s="8">
        <v>0</v>
      </c>
      <c r="AQ31" s="8">
        <v>0</v>
      </c>
      <c r="AR31" s="8">
        <v>0</v>
      </c>
      <c r="AS31" s="8">
        <v>1</v>
      </c>
      <c r="AT31" s="8">
        <v>2</v>
      </c>
      <c r="AU31" s="8">
        <v>0</v>
      </c>
      <c r="AV31" s="8">
        <v>0</v>
      </c>
      <c r="AW31" s="8">
        <v>5</v>
      </c>
      <c r="AX31" s="8">
        <v>0</v>
      </c>
      <c r="AY31" s="8">
        <v>0</v>
      </c>
      <c r="AZ31" s="8">
        <v>0</v>
      </c>
      <c r="BA31" s="8">
        <v>3</v>
      </c>
    </row>
    <row r="32" spans="1:53" x14ac:dyDescent="0.15">
      <c r="A32" s="7">
        <v>43891</v>
      </c>
      <c r="B32" s="8">
        <v>224</v>
      </c>
      <c r="C32" s="8">
        <v>5</v>
      </c>
      <c r="D32" s="8">
        <v>183</v>
      </c>
      <c r="E32" s="8">
        <v>31</v>
      </c>
      <c r="F32" s="8">
        <v>7</v>
      </c>
      <c r="G32" s="8">
        <v>69</v>
      </c>
      <c r="H32" s="8">
        <v>0</v>
      </c>
      <c r="I32" s="8">
        <v>0</v>
      </c>
      <c r="J32" s="8">
        <v>1</v>
      </c>
      <c r="K32" s="8">
        <v>0</v>
      </c>
      <c r="L32" s="8">
        <v>0</v>
      </c>
      <c r="M32" s="8">
        <v>0</v>
      </c>
      <c r="N32" s="8">
        <v>0</v>
      </c>
      <c r="O32" s="8">
        <v>1</v>
      </c>
      <c r="P32" s="8">
        <v>0</v>
      </c>
      <c r="Q32" s="8">
        <v>1</v>
      </c>
      <c r="R32" s="8">
        <v>12</v>
      </c>
      <c r="S32" s="8">
        <v>29</v>
      </c>
      <c r="T32" s="8">
        <v>24</v>
      </c>
      <c r="U32" s="8">
        <v>1</v>
      </c>
      <c r="V32" s="8">
        <v>0</v>
      </c>
      <c r="W32" s="8">
        <v>3</v>
      </c>
      <c r="X32" s="8">
        <v>0</v>
      </c>
      <c r="Y32" s="8">
        <v>0</v>
      </c>
      <c r="Z32" s="8">
        <v>1</v>
      </c>
      <c r="AA32" s="8">
        <v>1</v>
      </c>
      <c r="AB32" s="8">
        <v>1</v>
      </c>
      <c r="AC32" s="8">
        <v>30</v>
      </c>
      <c r="AD32" s="8">
        <v>1</v>
      </c>
      <c r="AE32" s="8">
        <v>1</v>
      </c>
      <c r="AF32" s="8">
        <v>2</v>
      </c>
      <c r="AG32" s="8">
        <v>6</v>
      </c>
      <c r="AH32" s="8">
        <v>1</v>
      </c>
      <c r="AI32" s="8">
        <v>1</v>
      </c>
      <c r="AJ32" s="8">
        <v>11</v>
      </c>
      <c r="AK32" s="8">
        <v>0</v>
      </c>
      <c r="AL32" s="8">
        <v>0</v>
      </c>
      <c r="AM32" s="8">
        <v>0</v>
      </c>
      <c r="AN32" s="8">
        <v>0</v>
      </c>
      <c r="AO32" s="8">
        <v>0</v>
      </c>
      <c r="AP32" s="8">
        <v>0</v>
      </c>
      <c r="AQ32" s="8">
        <v>0</v>
      </c>
      <c r="AR32" s="8">
        <v>0</v>
      </c>
      <c r="AS32" s="8">
        <v>2</v>
      </c>
      <c r="AT32" s="8">
        <v>3</v>
      </c>
      <c r="AU32" s="8">
        <v>0</v>
      </c>
      <c r="AV32" s="8">
        <v>0</v>
      </c>
      <c r="AW32" s="8">
        <v>5</v>
      </c>
      <c r="AX32" s="8">
        <v>0</v>
      </c>
      <c r="AY32" s="8">
        <v>0</v>
      </c>
      <c r="AZ32" s="8">
        <v>0</v>
      </c>
      <c r="BA32" s="8">
        <v>3</v>
      </c>
    </row>
    <row r="33" spans="1:53" x14ac:dyDescent="0.15">
      <c r="A33" s="7">
        <v>43892</v>
      </c>
      <c r="B33" s="8">
        <v>239</v>
      </c>
      <c r="C33" s="8">
        <v>6</v>
      </c>
      <c r="D33" s="8">
        <v>196</v>
      </c>
      <c r="E33" s="8">
        <v>32</v>
      </c>
      <c r="F33" s="8">
        <v>14</v>
      </c>
      <c r="G33" s="8">
        <v>74</v>
      </c>
      <c r="H33" s="8">
        <v>0</v>
      </c>
      <c r="I33" s="8">
        <v>0</v>
      </c>
      <c r="J33" s="8">
        <v>1</v>
      </c>
      <c r="K33" s="8">
        <v>0</v>
      </c>
      <c r="L33" s="8">
        <v>0</v>
      </c>
      <c r="M33" s="8">
        <v>0</v>
      </c>
      <c r="N33" s="8">
        <v>0</v>
      </c>
      <c r="O33" s="8">
        <v>1</v>
      </c>
      <c r="P33" s="8">
        <v>0</v>
      </c>
      <c r="Q33" s="8">
        <v>1</v>
      </c>
      <c r="R33" s="8">
        <v>12</v>
      </c>
      <c r="S33" s="8">
        <v>29</v>
      </c>
      <c r="T33" s="8">
        <v>24</v>
      </c>
      <c r="U33" s="8">
        <v>2</v>
      </c>
      <c r="V33" s="8">
        <v>0</v>
      </c>
      <c r="W33" s="8">
        <v>3</v>
      </c>
      <c r="X33" s="8">
        <v>0</v>
      </c>
      <c r="Y33" s="8">
        <v>0</v>
      </c>
      <c r="Z33" s="8">
        <v>1</v>
      </c>
      <c r="AA33" s="8">
        <v>1</v>
      </c>
      <c r="AB33" s="8">
        <v>1</v>
      </c>
      <c r="AC33" s="8">
        <v>30</v>
      </c>
      <c r="AD33" s="8">
        <v>1</v>
      </c>
      <c r="AE33" s="8">
        <v>1</v>
      </c>
      <c r="AF33" s="8">
        <v>2</v>
      </c>
      <c r="AG33" s="8">
        <v>8</v>
      </c>
      <c r="AH33" s="8">
        <v>1</v>
      </c>
      <c r="AI33" s="8">
        <v>1</v>
      </c>
      <c r="AJ33" s="8">
        <v>11</v>
      </c>
      <c r="AK33" s="8">
        <v>0</v>
      </c>
      <c r="AL33" s="8">
        <v>0</v>
      </c>
      <c r="AM33" s="8">
        <v>0</v>
      </c>
      <c r="AN33" s="8">
        <v>0</v>
      </c>
      <c r="AO33" s="8">
        <v>0</v>
      </c>
      <c r="AP33" s="8">
        <v>0</v>
      </c>
      <c r="AQ33" s="8">
        <v>0</v>
      </c>
      <c r="AR33" s="8">
        <v>0</v>
      </c>
      <c r="AS33" s="8">
        <v>3</v>
      </c>
      <c r="AT33" s="8">
        <v>3</v>
      </c>
      <c r="AU33" s="8">
        <v>0</v>
      </c>
      <c r="AV33" s="8">
        <v>0</v>
      </c>
      <c r="AW33" s="8">
        <v>5</v>
      </c>
      <c r="AX33" s="8">
        <v>0</v>
      </c>
      <c r="AY33" s="8">
        <v>0</v>
      </c>
      <c r="AZ33" s="8">
        <v>0</v>
      </c>
      <c r="BA33" s="8">
        <v>3</v>
      </c>
    </row>
    <row r="34" spans="1:53" x14ac:dyDescent="0.15">
      <c r="A34" s="7">
        <v>43893</v>
      </c>
      <c r="B34" s="8">
        <v>253</v>
      </c>
      <c r="C34" s="8">
        <v>6</v>
      </c>
      <c r="D34" s="8">
        <v>201</v>
      </c>
      <c r="E34" s="8">
        <v>35</v>
      </c>
      <c r="F34" s="8">
        <v>8</v>
      </c>
      <c r="G34" s="8">
        <v>76</v>
      </c>
      <c r="H34" s="8">
        <v>0</v>
      </c>
      <c r="I34" s="8">
        <v>0</v>
      </c>
      <c r="J34" s="8">
        <v>1</v>
      </c>
      <c r="K34" s="8">
        <v>0</v>
      </c>
      <c r="L34" s="8">
        <v>0</v>
      </c>
      <c r="M34" s="8">
        <v>0</v>
      </c>
      <c r="N34" s="8">
        <v>0</v>
      </c>
      <c r="O34" s="8">
        <v>1</v>
      </c>
      <c r="P34" s="8">
        <v>0</v>
      </c>
      <c r="Q34" s="8">
        <v>1</v>
      </c>
      <c r="R34" s="8">
        <v>12</v>
      </c>
      <c r="S34" s="8">
        <v>30</v>
      </c>
      <c r="T34" s="8">
        <v>24</v>
      </c>
      <c r="U34" s="8">
        <v>5</v>
      </c>
      <c r="V34" s="8">
        <v>0</v>
      </c>
      <c r="W34" s="8">
        <v>3</v>
      </c>
      <c r="X34" s="8">
        <v>0</v>
      </c>
      <c r="Y34" s="8">
        <v>0</v>
      </c>
      <c r="Z34" s="8">
        <v>1</v>
      </c>
      <c r="AA34" s="8">
        <v>1</v>
      </c>
      <c r="AB34" s="8">
        <v>1</v>
      </c>
      <c r="AC34" s="8">
        <v>34</v>
      </c>
      <c r="AD34" s="8">
        <v>1</v>
      </c>
      <c r="AE34" s="8">
        <v>1</v>
      </c>
      <c r="AF34" s="8">
        <v>3</v>
      </c>
      <c r="AG34" s="8">
        <v>10</v>
      </c>
      <c r="AH34" s="8">
        <v>3</v>
      </c>
      <c r="AI34" s="8">
        <v>1</v>
      </c>
      <c r="AJ34" s="8">
        <v>11</v>
      </c>
      <c r="AK34" s="8">
        <v>0</v>
      </c>
      <c r="AL34" s="8">
        <v>0</v>
      </c>
      <c r="AM34" s="8">
        <v>0</v>
      </c>
      <c r="AN34" s="8">
        <v>0</v>
      </c>
      <c r="AO34" s="8">
        <v>1</v>
      </c>
      <c r="AP34" s="8">
        <v>0</v>
      </c>
      <c r="AQ34" s="8">
        <v>0</v>
      </c>
      <c r="AR34" s="8">
        <v>0</v>
      </c>
      <c r="AS34" s="8">
        <v>3</v>
      </c>
      <c r="AT34" s="8">
        <v>3</v>
      </c>
      <c r="AU34" s="8">
        <v>0</v>
      </c>
      <c r="AV34" s="8">
        <v>0</v>
      </c>
      <c r="AW34" s="8">
        <v>5</v>
      </c>
      <c r="AX34" s="8">
        <v>1</v>
      </c>
      <c r="AY34" s="8">
        <v>0</v>
      </c>
      <c r="AZ34" s="8">
        <v>0</v>
      </c>
      <c r="BA34" s="8">
        <v>3</v>
      </c>
    </row>
    <row r="35" spans="1:53" x14ac:dyDescent="0.15">
      <c r="A35" s="7">
        <v>43894</v>
      </c>
      <c r="B35" s="8">
        <v>269</v>
      </c>
      <c r="C35" s="8">
        <v>6</v>
      </c>
      <c r="D35" s="8">
        <v>213</v>
      </c>
      <c r="E35" s="8">
        <v>37</v>
      </c>
      <c r="F35" s="8">
        <v>14</v>
      </c>
      <c r="G35" s="8">
        <v>80</v>
      </c>
      <c r="H35" s="8">
        <v>0</v>
      </c>
      <c r="I35" s="8">
        <v>0</v>
      </c>
      <c r="J35" s="8">
        <v>1</v>
      </c>
      <c r="K35" s="8">
        <v>0</v>
      </c>
      <c r="L35" s="8">
        <v>0</v>
      </c>
      <c r="M35" s="8">
        <v>0</v>
      </c>
      <c r="N35" s="8">
        <v>0</v>
      </c>
      <c r="O35" s="8">
        <v>1</v>
      </c>
      <c r="P35" s="8">
        <v>0</v>
      </c>
      <c r="Q35" s="8">
        <v>1</v>
      </c>
      <c r="R35" s="8">
        <v>13</v>
      </c>
      <c r="S35" s="8">
        <v>34</v>
      </c>
      <c r="T35" s="8">
        <v>24</v>
      </c>
      <c r="U35" s="8">
        <v>5</v>
      </c>
      <c r="V35" s="8">
        <v>0</v>
      </c>
      <c r="W35" s="8">
        <v>3</v>
      </c>
      <c r="X35" s="8">
        <v>0</v>
      </c>
      <c r="Y35" s="8">
        <v>0</v>
      </c>
      <c r="Z35" s="8">
        <v>1</v>
      </c>
      <c r="AA35" s="8">
        <v>1</v>
      </c>
      <c r="AB35" s="8">
        <v>1</v>
      </c>
      <c r="AC35" s="8">
        <v>40</v>
      </c>
      <c r="AD35" s="8">
        <v>1</v>
      </c>
      <c r="AE35" s="8">
        <v>1</v>
      </c>
      <c r="AF35" s="8">
        <v>5</v>
      </c>
      <c r="AG35" s="8">
        <v>17</v>
      </c>
      <c r="AH35" s="8">
        <v>3</v>
      </c>
      <c r="AI35" s="8">
        <v>1</v>
      </c>
      <c r="AJ35" s="8">
        <v>11</v>
      </c>
      <c r="AK35" s="8">
        <v>0</v>
      </c>
      <c r="AL35" s="8">
        <v>0</v>
      </c>
      <c r="AM35" s="8">
        <v>0</v>
      </c>
      <c r="AN35" s="8">
        <v>0</v>
      </c>
      <c r="AO35" s="8">
        <v>1</v>
      </c>
      <c r="AP35" s="8">
        <v>0</v>
      </c>
      <c r="AQ35" s="8">
        <v>0</v>
      </c>
      <c r="AR35" s="8">
        <v>1</v>
      </c>
      <c r="AS35" s="8">
        <v>7</v>
      </c>
      <c r="AT35" s="8">
        <v>3</v>
      </c>
      <c r="AU35" s="8">
        <v>0</v>
      </c>
      <c r="AV35" s="8">
        <v>0</v>
      </c>
      <c r="AW35" s="8">
        <v>5</v>
      </c>
      <c r="AX35" s="8">
        <v>1</v>
      </c>
      <c r="AY35" s="8">
        <v>1</v>
      </c>
      <c r="AZ35" s="8">
        <v>0</v>
      </c>
      <c r="BA35" s="8">
        <v>3</v>
      </c>
    </row>
    <row r="36" spans="1:53" x14ac:dyDescent="0.15">
      <c r="A36" s="7">
        <v>43895</v>
      </c>
      <c r="B36" s="8">
        <v>302</v>
      </c>
      <c r="C36" s="8">
        <v>6</v>
      </c>
      <c r="D36" s="8">
        <v>244</v>
      </c>
      <c r="E36" s="8">
        <v>38</v>
      </c>
      <c r="F36" s="8">
        <v>32</v>
      </c>
      <c r="G36" s="8">
        <v>80</v>
      </c>
      <c r="H36" s="8">
        <v>0</v>
      </c>
      <c r="I36" s="8">
        <v>0</v>
      </c>
      <c r="J36" s="8">
        <v>1</v>
      </c>
      <c r="K36" s="8">
        <v>0</v>
      </c>
      <c r="L36" s="8">
        <v>0</v>
      </c>
      <c r="M36" s="8">
        <v>0</v>
      </c>
      <c r="N36" s="8">
        <v>0</v>
      </c>
      <c r="O36" s="8">
        <v>2</v>
      </c>
      <c r="P36" s="8">
        <v>0</v>
      </c>
      <c r="Q36" s="8">
        <v>3</v>
      </c>
      <c r="R36" s="8">
        <v>13</v>
      </c>
      <c r="S36" s="8">
        <v>42</v>
      </c>
      <c r="T36" s="8">
        <v>26</v>
      </c>
      <c r="U36" s="8">
        <v>5</v>
      </c>
      <c r="V36" s="8">
        <v>0</v>
      </c>
      <c r="W36" s="8">
        <v>3</v>
      </c>
      <c r="X36" s="8">
        <v>0</v>
      </c>
      <c r="Y36" s="8">
        <v>0</v>
      </c>
      <c r="Z36" s="8">
        <v>1</v>
      </c>
      <c r="AA36" s="8">
        <v>1</v>
      </c>
      <c r="AB36" s="8">
        <v>1</v>
      </c>
      <c r="AC36" s="8">
        <v>49</v>
      </c>
      <c r="AD36" s="8">
        <v>1</v>
      </c>
      <c r="AE36" s="8">
        <v>1</v>
      </c>
      <c r="AF36" s="8">
        <v>6</v>
      </c>
      <c r="AG36" s="8">
        <v>17</v>
      </c>
      <c r="AH36" s="8">
        <v>3</v>
      </c>
      <c r="AI36" s="8">
        <v>1</v>
      </c>
      <c r="AJ36" s="8">
        <v>12</v>
      </c>
      <c r="AK36" s="8">
        <v>0</v>
      </c>
      <c r="AL36" s="8">
        <v>0</v>
      </c>
      <c r="AM36" s="8">
        <v>0</v>
      </c>
      <c r="AN36" s="8">
        <v>0</v>
      </c>
      <c r="AO36" s="8">
        <v>1</v>
      </c>
      <c r="AP36" s="8">
        <v>0</v>
      </c>
      <c r="AQ36" s="8">
        <v>0</v>
      </c>
      <c r="AR36" s="8">
        <v>1</v>
      </c>
      <c r="AS36" s="8">
        <v>7</v>
      </c>
      <c r="AT36" s="8">
        <v>3</v>
      </c>
      <c r="AU36" s="8">
        <v>0</v>
      </c>
      <c r="AV36" s="8">
        <v>0</v>
      </c>
      <c r="AW36" s="8">
        <v>5</v>
      </c>
      <c r="AX36" s="8">
        <v>1</v>
      </c>
      <c r="AY36" s="8">
        <v>1</v>
      </c>
      <c r="AZ36" s="8">
        <v>0</v>
      </c>
      <c r="BA36" s="8">
        <v>3</v>
      </c>
    </row>
    <row r="37" spans="1:53" x14ac:dyDescent="0.15">
      <c r="A37" s="7">
        <v>43896</v>
      </c>
      <c r="B37" s="8">
        <v>333</v>
      </c>
      <c r="C37" s="8">
        <v>6</v>
      </c>
      <c r="D37" s="8">
        <v>251</v>
      </c>
      <c r="E37" s="8">
        <v>56</v>
      </c>
      <c r="F37" s="8">
        <v>25</v>
      </c>
      <c r="G37" s="8">
        <v>80</v>
      </c>
      <c r="H37" s="8">
        <v>0</v>
      </c>
      <c r="I37" s="8">
        <v>0</v>
      </c>
      <c r="J37" s="8">
        <v>1</v>
      </c>
      <c r="K37" s="8">
        <v>1</v>
      </c>
      <c r="L37" s="8">
        <v>0</v>
      </c>
      <c r="M37" s="8">
        <v>0</v>
      </c>
      <c r="N37" s="8">
        <v>0</v>
      </c>
      <c r="O37" s="8">
        <v>2</v>
      </c>
      <c r="P37" s="8">
        <v>0</v>
      </c>
      <c r="Q37" s="8">
        <v>3</v>
      </c>
      <c r="R37" s="8">
        <v>13</v>
      </c>
      <c r="S37" s="8">
        <v>42</v>
      </c>
      <c r="T37" s="8">
        <v>26</v>
      </c>
      <c r="U37" s="8">
        <v>5</v>
      </c>
      <c r="V37" s="8">
        <v>0</v>
      </c>
      <c r="W37" s="8">
        <v>3</v>
      </c>
      <c r="X37" s="8">
        <v>0</v>
      </c>
      <c r="Y37" s="8">
        <v>0</v>
      </c>
      <c r="Z37" s="8">
        <v>1</v>
      </c>
      <c r="AA37" s="8">
        <v>1</v>
      </c>
      <c r="AB37" s="8">
        <v>1</v>
      </c>
      <c r="AC37" s="8">
        <v>49</v>
      </c>
      <c r="AD37" s="8">
        <v>1</v>
      </c>
      <c r="AE37" s="8">
        <v>1</v>
      </c>
      <c r="AF37" s="8">
        <v>6</v>
      </c>
      <c r="AG37" s="8">
        <v>17</v>
      </c>
      <c r="AH37" s="8">
        <v>3</v>
      </c>
      <c r="AI37" s="8">
        <v>1</v>
      </c>
      <c r="AJ37" s="8">
        <v>12</v>
      </c>
      <c r="AK37" s="8">
        <v>0</v>
      </c>
      <c r="AL37" s="8">
        <v>0</v>
      </c>
      <c r="AM37" s="8">
        <v>0</v>
      </c>
      <c r="AN37" s="8">
        <v>0</v>
      </c>
      <c r="AO37" s="8">
        <v>1</v>
      </c>
      <c r="AP37" s="8">
        <v>0</v>
      </c>
      <c r="AQ37" s="8">
        <v>0</v>
      </c>
      <c r="AR37" s="8">
        <v>1</v>
      </c>
      <c r="AS37" s="8">
        <v>7</v>
      </c>
      <c r="AT37" s="8">
        <v>3</v>
      </c>
      <c r="AU37" s="8">
        <v>0</v>
      </c>
      <c r="AV37" s="8">
        <v>0</v>
      </c>
      <c r="AW37" s="8">
        <v>5</v>
      </c>
      <c r="AX37" s="8">
        <v>1</v>
      </c>
      <c r="AY37" s="8">
        <v>1</v>
      </c>
      <c r="AZ37" s="8">
        <v>0</v>
      </c>
      <c r="BA37" s="8">
        <v>3</v>
      </c>
    </row>
    <row r="38" spans="1:53" x14ac:dyDescent="0.15">
      <c r="A38" s="7">
        <v>43897</v>
      </c>
      <c r="B38" s="8">
        <v>392</v>
      </c>
      <c r="C38" s="8">
        <v>6</v>
      </c>
      <c r="D38" s="8">
        <v>310</v>
      </c>
      <c r="E38" s="8">
        <v>63</v>
      </c>
      <c r="F38" s="8">
        <v>66</v>
      </c>
      <c r="G38" s="8">
        <v>89</v>
      </c>
      <c r="H38" s="8">
        <v>0</v>
      </c>
      <c r="I38" s="8">
        <v>0</v>
      </c>
      <c r="J38" s="8">
        <v>1</v>
      </c>
      <c r="K38" s="8">
        <v>1</v>
      </c>
      <c r="L38" s="8">
        <v>0</v>
      </c>
      <c r="M38" s="8">
        <v>0</v>
      </c>
      <c r="N38" s="8">
        <v>0</v>
      </c>
      <c r="O38" s="8">
        <v>2</v>
      </c>
      <c r="P38" s="8">
        <v>0</v>
      </c>
      <c r="Q38" s="8">
        <v>4</v>
      </c>
      <c r="R38" s="8">
        <v>16</v>
      </c>
      <c r="S38" s="8">
        <v>55</v>
      </c>
      <c r="T38" s="8">
        <v>31</v>
      </c>
      <c r="U38" s="8">
        <v>5</v>
      </c>
      <c r="V38" s="8">
        <v>0</v>
      </c>
      <c r="W38" s="8">
        <v>4</v>
      </c>
      <c r="X38" s="8">
        <v>0</v>
      </c>
      <c r="Y38" s="8">
        <v>1</v>
      </c>
      <c r="Z38" s="8">
        <v>2</v>
      </c>
      <c r="AA38" s="8">
        <v>2</v>
      </c>
      <c r="AB38" s="8">
        <v>1</v>
      </c>
      <c r="AC38" s="8">
        <v>61</v>
      </c>
      <c r="AD38" s="8">
        <v>1</v>
      </c>
      <c r="AE38" s="8">
        <v>1</v>
      </c>
      <c r="AF38" s="8">
        <v>7</v>
      </c>
      <c r="AG38" s="8">
        <v>26</v>
      </c>
      <c r="AH38" s="8">
        <v>7</v>
      </c>
      <c r="AI38" s="8">
        <v>2</v>
      </c>
      <c r="AJ38" s="8">
        <v>12</v>
      </c>
      <c r="AK38" s="8">
        <v>0</v>
      </c>
      <c r="AL38" s="8">
        <v>0</v>
      </c>
      <c r="AM38" s="8">
        <v>0</v>
      </c>
      <c r="AN38" s="8">
        <v>0</v>
      </c>
      <c r="AO38" s="8">
        <v>1</v>
      </c>
      <c r="AP38" s="8">
        <v>0</v>
      </c>
      <c r="AQ38" s="8">
        <v>0</v>
      </c>
      <c r="AR38" s="8">
        <v>1</v>
      </c>
      <c r="AS38" s="8">
        <v>9</v>
      </c>
      <c r="AT38" s="8">
        <v>3</v>
      </c>
      <c r="AU38" s="8">
        <v>0</v>
      </c>
      <c r="AV38" s="8">
        <v>0</v>
      </c>
      <c r="AW38" s="8">
        <v>5</v>
      </c>
      <c r="AX38" s="8">
        <v>1</v>
      </c>
      <c r="AY38" s="8">
        <v>1</v>
      </c>
      <c r="AZ38" s="8">
        <v>0</v>
      </c>
      <c r="BA38" s="8">
        <v>3</v>
      </c>
    </row>
    <row r="39" spans="1:53" x14ac:dyDescent="0.15">
      <c r="A39" s="7">
        <v>43898</v>
      </c>
      <c r="B39" s="8">
        <v>439</v>
      </c>
      <c r="C39" s="8">
        <v>6</v>
      </c>
      <c r="D39" s="8">
        <v>351</v>
      </c>
      <c r="E39" s="8">
        <v>67</v>
      </c>
      <c r="F39" s="8">
        <v>45</v>
      </c>
      <c r="G39" s="8">
        <v>97</v>
      </c>
      <c r="H39" s="8">
        <v>0</v>
      </c>
      <c r="I39" s="8">
        <v>0</v>
      </c>
      <c r="J39" s="8">
        <v>1</v>
      </c>
      <c r="K39" s="8">
        <v>1</v>
      </c>
      <c r="L39" s="8">
        <v>0</v>
      </c>
      <c r="M39" s="8">
        <v>1</v>
      </c>
      <c r="N39" s="8">
        <v>0</v>
      </c>
      <c r="O39" s="8">
        <v>2</v>
      </c>
      <c r="P39" s="8">
        <v>1</v>
      </c>
      <c r="Q39" s="8">
        <v>4</v>
      </c>
      <c r="R39" s="8">
        <v>20</v>
      </c>
      <c r="S39" s="8">
        <v>60</v>
      </c>
      <c r="T39" s="8">
        <v>34</v>
      </c>
      <c r="U39" s="8">
        <v>6</v>
      </c>
      <c r="V39" s="8">
        <v>0</v>
      </c>
      <c r="W39" s="8">
        <v>4</v>
      </c>
      <c r="X39" s="8">
        <v>0</v>
      </c>
      <c r="Y39" s="8">
        <v>2</v>
      </c>
      <c r="Z39" s="8">
        <v>2</v>
      </c>
      <c r="AA39" s="8">
        <v>2</v>
      </c>
      <c r="AB39" s="8">
        <v>1</v>
      </c>
      <c r="AC39" s="8">
        <v>68</v>
      </c>
      <c r="AD39" s="8">
        <v>1</v>
      </c>
      <c r="AE39" s="8">
        <v>1</v>
      </c>
      <c r="AF39" s="8">
        <v>8</v>
      </c>
      <c r="AG39" s="8">
        <v>33</v>
      </c>
      <c r="AH39" s="8">
        <v>9</v>
      </c>
      <c r="AI39" s="8">
        <v>2</v>
      </c>
      <c r="AJ39" s="8">
        <v>12</v>
      </c>
      <c r="AK39" s="8">
        <v>0</v>
      </c>
      <c r="AL39" s="8">
        <v>0</v>
      </c>
      <c r="AM39" s="8">
        <v>0</v>
      </c>
      <c r="AN39" s="8">
        <v>1</v>
      </c>
      <c r="AO39" s="8">
        <v>1</v>
      </c>
      <c r="AP39" s="8">
        <v>0</v>
      </c>
      <c r="AQ39" s="8">
        <v>0</v>
      </c>
      <c r="AR39" s="8">
        <v>1</v>
      </c>
      <c r="AS39" s="8">
        <v>9</v>
      </c>
      <c r="AT39" s="8">
        <v>3</v>
      </c>
      <c r="AU39" s="8">
        <v>0</v>
      </c>
      <c r="AV39" s="8">
        <v>0</v>
      </c>
      <c r="AW39" s="8">
        <v>5</v>
      </c>
      <c r="AX39" s="8">
        <v>1</v>
      </c>
      <c r="AY39" s="8">
        <v>1</v>
      </c>
      <c r="AZ39" s="8">
        <v>0</v>
      </c>
      <c r="BA39" s="8">
        <v>3</v>
      </c>
    </row>
    <row r="40" spans="1:53" x14ac:dyDescent="0.15">
      <c r="A40" s="7">
        <v>43899</v>
      </c>
      <c r="B40" s="8">
        <v>472</v>
      </c>
      <c r="C40" s="8">
        <v>7</v>
      </c>
      <c r="D40" s="8">
        <v>365</v>
      </c>
      <c r="E40" s="8">
        <v>88</v>
      </c>
      <c r="F40" s="8">
        <v>35</v>
      </c>
      <c r="G40" s="8">
        <v>100</v>
      </c>
      <c r="H40" s="8">
        <v>0</v>
      </c>
      <c r="I40" s="8">
        <v>0</v>
      </c>
      <c r="J40" s="8">
        <v>1</v>
      </c>
      <c r="K40" s="8">
        <v>1</v>
      </c>
      <c r="L40" s="8">
        <v>0</v>
      </c>
      <c r="M40" s="8">
        <v>1</v>
      </c>
      <c r="N40" s="8">
        <v>0</v>
      </c>
      <c r="O40" s="8">
        <v>2</v>
      </c>
      <c r="P40" s="8">
        <v>1</v>
      </c>
      <c r="Q40" s="8">
        <v>5</v>
      </c>
      <c r="R40" s="8">
        <v>20</v>
      </c>
      <c r="S40" s="8">
        <v>60</v>
      </c>
      <c r="T40" s="8">
        <v>34</v>
      </c>
      <c r="U40" s="8">
        <v>6</v>
      </c>
      <c r="V40" s="8">
        <v>0</v>
      </c>
      <c r="W40" s="8">
        <v>4</v>
      </c>
      <c r="X40" s="8">
        <v>0</v>
      </c>
      <c r="Y40" s="8">
        <v>2</v>
      </c>
      <c r="Z40" s="8">
        <v>2</v>
      </c>
      <c r="AA40" s="8">
        <v>2</v>
      </c>
      <c r="AB40" s="8">
        <v>1</v>
      </c>
      <c r="AC40" s="8">
        <v>79</v>
      </c>
      <c r="AD40" s="8">
        <v>1</v>
      </c>
      <c r="AE40" s="8">
        <v>1</v>
      </c>
      <c r="AF40" s="8">
        <v>8</v>
      </c>
      <c r="AG40" s="8">
        <v>44</v>
      </c>
      <c r="AH40" s="8">
        <v>11</v>
      </c>
      <c r="AI40" s="8">
        <v>2</v>
      </c>
      <c r="AJ40" s="8">
        <v>12</v>
      </c>
      <c r="AK40" s="8">
        <v>0</v>
      </c>
      <c r="AL40" s="8">
        <v>0</v>
      </c>
      <c r="AM40" s="8">
        <v>0</v>
      </c>
      <c r="AN40" s="8">
        <v>1</v>
      </c>
      <c r="AO40" s="8">
        <v>1</v>
      </c>
      <c r="AP40" s="8">
        <v>0</v>
      </c>
      <c r="AQ40" s="8">
        <v>0</v>
      </c>
      <c r="AR40" s="8">
        <v>1</v>
      </c>
      <c r="AS40" s="8">
        <v>11</v>
      </c>
      <c r="AT40" s="8">
        <v>3</v>
      </c>
      <c r="AU40" s="8">
        <v>0</v>
      </c>
      <c r="AV40" s="8">
        <v>0</v>
      </c>
      <c r="AW40" s="8">
        <v>5</v>
      </c>
      <c r="AX40" s="8">
        <v>1</v>
      </c>
      <c r="AY40" s="8">
        <v>1</v>
      </c>
      <c r="AZ40" s="8">
        <v>0</v>
      </c>
      <c r="BA40" s="8">
        <v>3</v>
      </c>
    </row>
    <row r="41" spans="1:53" x14ac:dyDescent="0.15">
      <c r="A41" s="7">
        <v>43900</v>
      </c>
      <c r="B41" s="8">
        <v>498</v>
      </c>
      <c r="C41" s="8">
        <v>9</v>
      </c>
      <c r="D41" s="8">
        <v>383</v>
      </c>
      <c r="E41" s="8">
        <v>89</v>
      </c>
      <c r="F41" s="8">
        <v>19</v>
      </c>
      <c r="G41" s="8">
        <v>107</v>
      </c>
      <c r="H41" s="8">
        <v>0</v>
      </c>
      <c r="I41" s="8">
        <v>0</v>
      </c>
      <c r="J41" s="8">
        <v>1</v>
      </c>
      <c r="K41" s="8">
        <v>1</v>
      </c>
      <c r="L41" s="8">
        <v>0</v>
      </c>
      <c r="M41" s="8">
        <v>1</v>
      </c>
      <c r="N41" s="8">
        <v>0</v>
      </c>
      <c r="O41" s="8">
        <v>2</v>
      </c>
      <c r="P41" s="8">
        <v>1</v>
      </c>
      <c r="Q41" s="8">
        <v>5</v>
      </c>
      <c r="R41" s="8">
        <v>20</v>
      </c>
      <c r="S41" s="8">
        <v>60</v>
      </c>
      <c r="T41" s="8">
        <v>34</v>
      </c>
      <c r="U41" s="8">
        <v>8</v>
      </c>
      <c r="V41" s="8">
        <v>0</v>
      </c>
      <c r="W41" s="8">
        <v>5</v>
      </c>
      <c r="X41" s="8">
        <v>0</v>
      </c>
      <c r="Y41" s="8">
        <v>2</v>
      </c>
      <c r="Z41" s="8">
        <v>2</v>
      </c>
      <c r="AA41" s="8">
        <v>2</v>
      </c>
      <c r="AB41" s="8">
        <v>1</v>
      </c>
      <c r="AC41" s="8">
        <v>84</v>
      </c>
      <c r="AD41" s="8">
        <v>1</v>
      </c>
      <c r="AE41" s="8">
        <v>1</v>
      </c>
      <c r="AF41" s="8">
        <v>9</v>
      </c>
      <c r="AG41" s="8">
        <v>44</v>
      </c>
      <c r="AH41" s="8">
        <v>13</v>
      </c>
      <c r="AI41" s="8">
        <v>3</v>
      </c>
      <c r="AJ41" s="8">
        <v>12</v>
      </c>
      <c r="AK41" s="8">
        <v>0</v>
      </c>
      <c r="AL41" s="8">
        <v>0</v>
      </c>
      <c r="AM41" s="8">
        <v>0</v>
      </c>
      <c r="AN41" s="8">
        <v>1</v>
      </c>
      <c r="AO41" s="8">
        <v>1</v>
      </c>
      <c r="AP41" s="8">
        <v>0</v>
      </c>
      <c r="AQ41" s="8">
        <v>0</v>
      </c>
      <c r="AR41" s="8">
        <v>1</v>
      </c>
      <c r="AS41" s="8">
        <v>11</v>
      </c>
      <c r="AT41" s="8">
        <v>3</v>
      </c>
      <c r="AU41" s="8">
        <v>0</v>
      </c>
      <c r="AV41" s="8">
        <v>0</v>
      </c>
      <c r="AW41" s="8">
        <v>5</v>
      </c>
      <c r="AX41" s="8">
        <v>1</v>
      </c>
      <c r="AY41" s="8">
        <v>1</v>
      </c>
      <c r="AZ41" s="8">
        <v>0</v>
      </c>
      <c r="BA41" s="8">
        <v>3</v>
      </c>
    </row>
    <row r="42" spans="1:53" x14ac:dyDescent="0.15">
      <c r="A42" s="7">
        <v>43901</v>
      </c>
      <c r="B42" s="8">
        <v>552</v>
      </c>
      <c r="C42" s="8">
        <v>12</v>
      </c>
      <c r="D42" s="8">
        <v>421</v>
      </c>
      <c r="E42" s="8">
        <v>103</v>
      </c>
      <c r="F42" s="8">
        <v>52</v>
      </c>
      <c r="G42" s="8">
        <v>110</v>
      </c>
      <c r="H42" s="8">
        <v>0</v>
      </c>
      <c r="I42" s="8">
        <v>0</v>
      </c>
      <c r="J42" s="8">
        <v>1</v>
      </c>
      <c r="K42" s="8">
        <v>1</v>
      </c>
      <c r="L42" s="8">
        <v>0</v>
      </c>
      <c r="M42" s="8">
        <v>1</v>
      </c>
      <c r="N42" s="8">
        <v>0</v>
      </c>
      <c r="O42" s="8">
        <v>2</v>
      </c>
      <c r="P42" s="8">
        <v>1</v>
      </c>
      <c r="Q42" s="8">
        <v>7</v>
      </c>
      <c r="R42" s="8">
        <v>21</v>
      </c>
      <c r="S42" s="8">
        <v>62</v>
      </c>
      <c r="T42" s="8">
        <v>35</v>
      </c>
      <c r="U42" s="8">
        <v>8</v>
      </c>
      <c r="V42" s="8">
        <v>0</v>
      </c>
      <c r="W42" s="8">
        <v>5</v>
      </c>
      <c r="X42" s="8">
        <v>0</v>
      </c>
      <c r="Y42" s="8">
        <v>2</v>
      </c>
      <c r="Z42" s="8">
        <v>2</v>
      </c>
      <c r="AA42" s="8">
        <v>2</v>
      </c>
      <c r="AB42" s="8">
        <v>2</v>
      </c>
      <c r="AC42" s="8">
        <v>96</v>
      </c>
      <c r="AD42" s="8">
        <v>2</v>
      </c>
      <c r="AE42" s="8">
        <v>1</v>
      </c>
      <c r="AF42" s="8">
        <v>10</v>
      </c>
      <c r="AG42" s="8">
        <v>59</v>
      </c>
      <c r="AH42" s="8">
        <v>20</v>
      </c>
      <c r="AI42" s="8">
        <v>3</v>
      </c>
      <c r="AJ42" s="8">
        <v>12</v>
      </c>
      <c r="AK42" s="8">
        <v>0</v>
      </c>
      <c r="AL42" s="8">
        <v>0</v>
      </c>
      <c r="AM42" s="8">
        <v>0</v>
      </c>
      <c r="AN42" s="8">
        <v>1</v>
      </c>
      <c r="AO42" s="8">
        <v>1</v>
      </c>
      <c r="AP42" s="8">
        <v>0</v>
      </c>
      <c r="AQ42" s="8">
        <v>0</v>
      </c>
      <c r="AR42" s="8">
        <v>1</v>
      </c>
      <c r="AS42" s="8">
        <v>11</v>
      </c>
      <c r="AT42" s="8">
        <v>3</v>
      </c>
      <c r="AU42" s="8">
        <v>0</v>
      </c>
      <c r="AV42" s="8">
        <v>0</v>
      </c>
      <c r="AW42" s="8">
        <v>5</v>
      </c>
      <c r="AX42" s="8">
        <v>1</v>
      </c>
      <c r="AY42" s="8">
        <v>1</v>
      </c>
      <c r="AZ42" s="8">
        <v>0</v>
      </c>
      <c r="BA42" s="8">
        <v>3</v>
      </c>
    </row>
    <row r="43" spans="1:53" x14ac:dyDescent="0.15">
      <c r="A43" s="7">
        <v>43902</v>
      </c>
      <c r="B43" s="8">
        <v>604</v>
      </c>
      <c r="C43" s="8">
        <v>15</v>
      </c>
      <c r="D43" s="8">
        <v>466</v>
      </c>
      <c r="E43" s="8">
        <v>108</v>
      </c>
      <c r="F43" s="8">
        <v>50</v>
      </c>
      <c r="G43" s="8">
        <v>117</v>
      </c>
      <c r="H43" s="8">
        <v>0</v>
      </c>
      <c r="I43" s="8">
        <v>0</v>
      </c>
      <c r="J43" s="8">
        <v>1</v>
      </c>
      <c r="K43" s="8">
        <v>1</v>
      </c>
      <c r="L43" s="8">
        <v>0</v>
      </c>
      <c r="M43" s="8">
        <v>1</v>
      </c>
      <c r="N43" s="8">
        <v>0</v>
      </c>
      <c r="O43" s="8">
        <v>2</v>
      </c>
      <c r="P43" s="8">
        <v>1</v>
      </c>
      <c r="Q43" s="8">
        <v>12</v>
      </c>
      <c r="R43" s="8">
        <v>23</v>
      </c>
      <c r="S43" s="8">
        <v>68</v>
      </c>
      <c r="T43" s="8">
        <v>37</v>
      </c>
      <c r="U43" s="8">
        <v>11</v>
      </c>
      <c r="V43" s="8">
        <v>0</v>
      </c>
      <c r="W43" s="8">
        <v>5</v>
      </c>
      <c r="X43" s="8">
        <v>0</v>
      </c>
      <c r="Y43" s="8">
        <v>2</v>
      </c>
      <c r="Z43" s="8">
        <v>2</v>
      </c>
      <c r="AA43" s="8">
        <v>2</v>
      </c>
      <c r="AB43" s="8">
        <v>2</v>
      </c>
      <c r="AC43" s="8">
        <v>101</v>
      </c>
      <c r="AD43" s="8">
        <v>2</v>
      </c>
      <c r="AE43" s="8">
        <v>1</v>
      </c>
      <c r="AF43" s="8">
        <v>12</v>
      </c>
      <c r="AG43" s="8">
        <v>64</v>
      </c>
      <c r="AH43" s="8">
        <v>32</v>
      </c>
      <c r="AI43" s="8">
        <v>4</v>
      </c>
      <c r="AJ43" s="8">
        <v>12</v>
      </c>
      <c r="AK43" s="8">
        <v>0</v>
      </c>
      <c r="AL43" s="8">
        <v>0</v>
      </c>
      <c r="AM43" s="8">
        <v>0</v>
      </c>
      <c r="AN43" s="8">
        <v>1</v>
      </c>
      <c r="AO43" s="8">
        <v>1</v>
      </c>
      <c r="AP43" s="8">
        <v>0</v>
      </c>
      <c r="AQ43" s="8">
        <v>0</v>
      </c>
      <c r="AR43" s="8">
        <v>1</v>
      </c>
      <c r="AS43" s="8">
        <v>11</v>
      </c>
      <c r="AT43" s="8">
        <v>3</v>
      </c>
      <c r="AU43" s="8">
        <v>0</v>
      </c>
      <c r="AV43" s="8">
        <v>0</v>
      </c>
      <c r="AW43" s="8">
        <v>5</v>
      </c>
      <c r="AX43" s="8">
        <v>1</v>
      </c>
      <c r="AY43" s="8">
        <v>1</v>
      </c>
      <c r="AZ43" s="8">
        <v>0</v>
      </c>
      <c r="BA43" s="8">
        <v>3</v>
      </c>
    </row>
    <row r="44" spans="1:53" x14ac:dyDescent="0.15">
      <c r="A44" s="7">
        <v>43903</v>
      </c>
      <c r="B44" s="8">
        <v>659</v>
      </c>
      <c r="C44" s="8">
        <v>19</v>
      </c>
      <c r="D44" s="8">
        <v>505</v>
      </c>
      <c r="E44" s="8">
        <v>120</v>
      </c>
      <c r="F44" s="8">
        <v>51</v>
      </c>
      <c r="G44" s="8">
        <v>127</v>
      </c>
      <c r="H44" s="8">
        <v>0</v>
      </c>
      <c r="I44" s="8">
        <v>0</v>
      </c>
      <c r="J44" s="8">
        <v>1</v>
      </c>
      <c r="K44" s="8">
        <v>1</v>
      </c>
      <c r="L44" s="8">
        <v>0</v>
      </c>
      <c r="M44" s="8">
        <v>1</v>
      </c>
      <c r="N44" s="8">
        <v>0</v>
      </c>
      <c r="O44" s="8">
        <v>2</v>
      </c>
      <c r="P44" s="8">
        <v>1</v>
      </c>
      <c r="Q44" s="8">
        <v>18</v>
      </c>
      <c r="R44" s="8">
        <v>25</v>
      </c>
      <c r="S44" s="8">
        <v>70</v>
      </c>
      <c r="T44" s="8">
        <v>37</v>
      </c>
      <c r="U44" s="8">
        <v>14</v>
      </c>
      <c r="V44" s="8">
        <v>0</v>
      </c>
      <c r="W44" s="8">
        <v>5</v>
      </c>
      <c r="X44" s="8">
        <v>0</v>
      </c>
      <c r="Y44" s="8">
        <v>2</v>
      </c>
      <c r="Z44" s="8">
        <v>2</v>
      </c>
      <c r="AA44" s="8">
        <v>2</v>
      </c>
      <c r="AB44" s="8">
        <v>2</v>
      </c>
      <c r="AC44" s="8">
        <v>108</v>
      </c>
      <c r="AD44" s="8">
        <v>4</v>
      </c>
      <c r="AE44" s="8">
        <v>1</v>
      </c>
      <c r="AF44" s="8">
        <v>14</v>
      </c>
      <c r="AG44" s="8">
        <v>73</v>
      </c>
      <c r="AH44" s="8">
        <v>37</v>
      </c>
      <c r="AI44" s="8">
        <v>4</v>
      </c>
      <c r="AJ44" s="8">
        <v>12</v>
      </c>
      <c r="AK44" s="8">
        <v>0</v>
      </c>
      <c r="AL44" s="8">
        <v>0</v>
      </c>
      <c r="AM44" s="8">
        <v>0</v>
      </c>
      <c r="AN44" s="8">
        <v>1</v>
      </c>
      <c r="AO44" s="8">
        <v>1</v>
      </c>
      <c r="AP44" s="8">
        <v>0</v>
      </c>
      <c r="AQ44" s="8">
        <v>0</v>
      </c>
      <c r="AR44" s="8">
        <v>1</v>
      </c>
      <c r="AS44" s="8">
        <v>11</v>
      </c>
      <c r="AT44" s="8">
        <v>3</v>
      </c>
      <c r="AU44" s="8">
        <v>0</v>
      </c>
      <c r="AV44" s="8">
        <v>0</v>
      </c>
      <c r="AW44" s="8">
        <v>5</v>
      </c>
      <c r="AX44" s="8">
        <v>1</v>
      </c>
      <c r="AY44" s="8">
        <v>1</v>
      </c>
      <c r="AZ44" s="8">
        <v>0</v>
      </c>
      <c r="BA44" s="8">
        <v>3</v>
      </c>
    </row>
    <row r="45" spans="1:53" x14ac:dyDescent="0.15">
      <c r="A45" s="7">
        <v>43904</v>
      </c>
      <c r="B45" s="8">
        <v>699</v>
      </c>
      <c r="C45" s="8">
        <v>21</v>
      </c>
      <c r="D45" s="8">
        <v>534</v>
      </c>
      <c r="E45" s="8">
        <v>129</v>
      </c>
      <c r="F45" s="8">
        <v>38</v>
      </c>
      <c r="G45" s="8">
        <v>135</v>
      </c>
      <c r="H45" s="8">
        <v>0</v>
      </c>
      <c r="I45" s="8">
        <v>0</v>
      </c>
      <c r="J45" s="8">
        <v>1</v>
      </c>
      <c r="K45" s="8">
        <v>1</v>
      </c>
      <c r="L45" s="8">
        <v>0</v>
      </c>
      <c r="M45" s="8">
        <v>1</v>
      </c>
      <c r="N45" s="8">
        <v>0</v>
      </c>
      <c r="O45" s="8">
        <v>2</v>
      </c>
      <c r="P45" s="8">
        <v>3</v>
      </c>
      <c r="Q45" s="8">
        <v>21</v>
      </c>
      <c r="R45" s="8">
        <v>27</v>
      </c>
      <c r="S45" s="8">
        <v>72</v>
      </c>
      <c r="T45" s="8">
        <v>40</v>
      </c>
      <c r="U45" s="8">
        <v>14</v>
      </c>
      <c r="V45" s="8">
        <v>0</v>
      </c>
      <c r="W45" s="8">
        <v>5</v>
      </c>
      <c r="X45" s="8">
        <v>0</v>
      </c>
      <c r="Y45" s="8">
        <v>2</v>
      </c>
      <c r="Z45" s="8">
        <v>2</v>
      </c>
      <c r="AA45" s="8">
        <v>2</v>
      </c>
      <c r="AB45" s="8">
        <v>3</v>
      </c>
      <c r="AC45" s="8">
        <v>111</v>
      </c>
      <c r="AD45" s="8">
        <v>4</v>
      </c>
      <c r="AE45" s="8">
        <v>1</v>
      </c>
      <c r="AF45" s="8">
        <v>14</v>
      </c>
      <c r="AG45" s="8">
        <v>76</v>
      </c>
      <c r="AH45" s="8">
        <v>48</v>
      </c>
      <c r="AI45" s="8">
        <v>4</v>
      </c>
      <c r="AJ45" s="8">
        <v>12</v>
      </c>
      <c r="AK45" s="8">
        <v>0</v>
      </c>
      <c r="AL45" s="8">
        <v>0</v>
      </c>
      <c r="AM45" s="8">
        <v>0</v>
      </c>
      <c r="AN45" s="8">
        <v>1</v>
      </c>
      <c r="AO45" s="8">
        <v>1</v>
      </c>
      <c r="AP45" s="8">
        <v>0</v>
      </c>
      <c r="AQ45" s="8">
        <v>0</v>
      </c>
      <c r="AR45" s="8">
        <v>1</v>
      </c>
      <c r="AS45" s="8">
        <v>11</v>
      </c>
      <c r="AT45" s="8">
        <v>3</v>
      </c>
      <c r="AU45" s="8">
        <v>1</v>
      </c>
      <c r="AV45" s="8">
        <v>0</v>
      </c>
      <c r="AW45" s="8">
        <v>5</v>
      </c>
      <c r="AX45" s="8">
        <v>1</v>
      </c>
      <c r="AY45" s="8">
        <v>1</v>
      </c>
      <c r="AZ45" s="8">
        <v>0</v>
      </c>
      <c r="BA45" s="8">
        <v>3</v>
      </c>
    </row>
    <row r="46" spans="1:53" x14ac:dyDescent="0.15">
      <c r="A46" s="7">
        <v>43905</v>
      </c>
      <c r="B46" s="8">
        <v>762</v>
      </c>
      <c r="C46" s="8">
        <v>22</v>
      </c>
      <c r="D46" s="8">
        <v>574</v>
      </c>
      <c r="E46" s="8">
        <v>142</v>
      </c>
      <c r="F46" s="8">
        <v>53</v>
      </c>
      <c r="G46" s="8">
        <v>141</v>
      </c>
      <c r="H46" s="8">
        <v>0</v>
      </c>
      <c r="I46" s="8">
        <v>0</v>
      </c>
      <c r="J46" s="8">
        <v>1</v>
      </c>
      <c r="K46" s="8">
        <v>1</v>
      </c>
      <c r="L46" s="8">
        <v>0</v>
      </c>
      <c r="M46" s="8">
        <v>2</v>
      </c>
      <c r="N46" s="8">
        <v>0</v>
      </c>
      <c r="O46" s="8">
        <v>2</v>
      </c>
      <c r="P46" s="8">
        <v>5</v>
      </c>
      <c r="Q46" s="8">
        <v>27</v>
      </c>
      <c r="R46" s="8">
        <v>29</v>
      </c>
      <c r="S46" s="8">
        <v>81</v>
      </c>
      <c r="T46" s="8">
        <v>43</v>
      </c>
      <c r="U46" s="8">
        <v>14</v>
      </c>
      <c r="V46" s="8">
        <v>0</v>
      </c>
      <c r="W46" s="8">
        <v>5</v>
      </c>
      <c r="X46" s="8">
        <v>0</v>
      </c>
      <c r="Y46" s="8">
        <v>2</v>
      </c>
      <c r="Z46" s="8">
        <v>3</v>
      </c>
      <c r="AA46" s="8">
        <v>2</v>
      </c>
      <c r="AB46" s="8">
        <v>3</v>
      </c>
      <c r="AC46" s="8">
        <v>117</v>
      </c>
      <c r="AD46" s="8">
        <v>5</v>
      </c>
      <c r="AE46" s="8">
        <v>1</v>
      </c>
      <c r="AF46" s="8">
        <v>14</v>
      </c>
      <c r="AG46" s="8">
        <v>86</v>
      </c>
      <c r="AH46" s="8">
        <v>53</v>
      </c>
      <c r="AI46" s="8">
        <v>4</v>
      </c>
      <c r="AJ46" s="8">
        <v>12</v>
      </c>
      <c r="AK46" s="8">
        <v>0</v>
      </c>
      <c r="AL46" s="8">
        <v>0</v>
      </c>
      <c r="AM46" s="8">
        <v>0</v>
      </c>
      <c r="AN46" s="8">
        <v>1</v>
      </c>
      <c r="AO46" s="8">
        <v>1</v>
      </c>
      <c r="AP46" s="8">
        <v>0</v>
      </c>
      <c r="AQ46" s="8">
        <v>0</v>
      </c>
      <c r="AR46" s="8">
        <v>1</v>
      </c>
      <c r="AS46" s="8">
        <v>11</v>
      </c>
      <c r="AT46" s="8">
        <v>3</v>
      </c>
      <c r="AU46" s="8">
        <v>1</v>
      </c>
      <c r="AV46" s="8">
        <v>0</v>
      </c>
      <c r="AW46" s="8">
        <v>5</v>
      </c>
      <c r="AX46" s="8">
        <v>1</v>
      </c>
      <c r="AY46" s="8">
        <v>1</v>
      </c>
      <c r="AZ46" s="8">
        <v>0</v>
      </c>
      <c r="BA46" s="8">
        <v>3</v>
      </c>
    </row>
    <row r="47" spans="1:53" x14ac:dyDescent="0.15">
      <c r="A47" s="7">
        <v>43906</v>
      </c>
      <c r="B47" s="8">
        <v>794</v>
      </c>
      <c r="C47" s="8">
        <v>24</v>
      </c>
      <c r="D47" s="8">
        <v>583</v>
      </c>
      <c r="E47" s="8">
        <v>149</v>
      </c>
      <c r="F47" s="8">
        <v>16</v>
      </c>
      <c r="G47" s="8">
        <v>147</v>
      </c>
      <c r="H47" s="8">
        <v>0</v>
      </c>
      <c r="I47" s="8">
        <v>0</v>
      </c>
      <c r="J47" s="8">
        <v>1</v>
      </c>
      <c r="K47" s="8">
        <v>1</v>
      </c>
      <c r="L47" s="8">
        <v>0</v>
      </c>
      <c r="M47" s="8">
        <v>2</v>
      </c>
      <c r="N47" s="8">
        <v>0</v>
      </c>
      <c r="O47" s="8">
        <v>2</v>
      </c>
      <c r="P47" s="8">
        <v>5</v>
      </c>
      <c r="Q47" s="8">
        <v>26</v>
      </c>
      <c r="R47" s="8">
        <v>29</v>
      </c>
      <c r="S47" s="8">
        <v>84</v>
      </c>
      <c r="T47" s="8">
        <v>48</v>
      </c>
      <c r="U47" s="8">
        <v>14</v>
      </c>
      <c r="V47" s="8">
        <v>0</v>
      </c>
      <c r="W47" s="8">
        <v>5</v>
      </c>
      <c r="X47" s="8">
        <v>0</v>
      </c>
      <c r="Y47" s="8">
        <v>2</v>
      </c>
      <c r="Z47" s="8">
        <v>3</v>
      </c>
      <c r="AA47" s="8">
        <v>2</v>
      </c>
      <c r="AB47" s="8">
        <v>3</v>
      </c>
      <c r="AC47" s="8">
        <v>117</v>
      </c>
      <c r="AD47" s="8">
        <v>5</v>
      </c>
      <c r="AE47" s="8">
        <v>2</v>
      </c>
      <c r="AF47" s="8">
        <v>14</v>
      </c>
      <c r="AG47" s="8">
        <v>90</v>
      </c>
      <c r="AH47" s="8">
        <v>55</v>
      </c>
      <c r="AI47" s="8">
        <v>4</v>
      </c>
      <c r="AJ47" s="8">
        <v>13</v>
      </c>
      <c r="AK47" s="8">
        <v>0</v>
      </c>
      <c r="AL47" s="8">
        <v>0</v>
      </c>
      <c r="AM47" s="8">
        <v>0</v>
      </c>
      <c r="AN47" s="8">
        <v>1</v>
      </c>
      <c r="AO47" s="8">
        <v>1</v>
      </c>
      <c r="AP47" s="8">
        <v>0</v>
      </c>
      <c r="AQ47" s="8">
        <v>0</v>
      </c>
      <c r="AR47" s="8">
        <v>1</v>
      </c>
      <c r="AS47" s="8">
        <v>11</v>
      </c>
      <c r="AT47" s="8">
        <v>3</v>
      </c>
      <c r="AU47" s="8">
        <v>1</v>
      </c>
      <c r="AV47" s="8">
        <v>0</v>
      </c>
      <c r="AW47" s="8">
        <v>5</v>
      </c>
      <c r="AX47" s="8">
        <v>1</v>
      </c>
      <c r="AY47" s="8">
        <v>1</v>
      </c>
      <c r="AZ47" s="8">
        <v>0</v>
      </c>
      <c r="BA47" s="8">
        <v>3</v>
      </c>
    </row>
    <row r="48" spans="1:53" x14ac:dyDescent="0.15">
      <c r="A48" s="7">
        <v>43907</v>
      </c>
      <c r="B48" s="8">
        <v>809</v>
      </c>
      <c r="C48" s="8">
        <v>28</v>
      </c>
      <c r="D48" s="8">
        <v>605</v>
      </c>
      <c r="E48" s="8">
        <v>156</v>
      </c>
      <c r="F48" s="8">
        <v>29</v>
      </c>
      <c r="G48" s="8">
        <v>151</v>
      </c>
      <c r="H48" s="8">
        <v>0</v>
      </c>
      <c r="I48" s="8">
        <v>0</v>
      </c>
      <c r="J48" s="8">
        <v>1</v>
      </c>
      <c r="K48" s="8">
        <v>1</v>
      </c>
      <c r="L48" s="8">
        <v>0</v>
      </c>
      <c r="M48" s="8">
        <v>2</v>
      </c>
      <c r="N48" s="8">
        <v>0</v>
      </c>
      <c r="O48" s="8">
        <v>2</v>
      </c>
      <c r="P48" s="8">
        <v>6</v>
      </c>
      <c r="Q48" s="8">
        <v>26</v>
      </c>
      <c r="R48" s="8">
        <v>29</v>
      </c>
      <c r="S48" s="8">
        <v>84</v>
      </c>
      <c r="T48" s="8">
        <v>48</v>
      </c>
      <c r="U48" s="8">
        <v>14</v>
      </c>
      <c r="V48" s="8">
        <v>0</v>
      </c>
      <c r="W48" s="8">
        <v>5</v>
      </c>
      <c r="X48" s="8">
        <v>0</v>
      </c>
      <c r="Y48" s="8">
        <v>2</v>
      </c>
      <c r="Z48" s="8">
        <v>3</v>
      </c>
      <c r="AA48" s="8">
        <v>2</v>
      </c>
      <c r="AB48" s="8">
        <v>3</v>
      </c>
      <c r="AC48" s="8">
        <v>119</v>
      </c>
      <c r="AD48" s="8">
        <v>5</v>
      </c>
      <c r="AE48" s="8">
        <v>3</v>
      </c>
      <c r="AF48" s="8">
        <v>14</v>
      </c>
      <c r="AG48" s="8">
        <v>92</v>
      </c>
      <c r="AH48" s="8">
        <v>60</v>
      </c>
      <c r="AI48" s="8">
        <v>4</v>
      </c>
      <c r="AJ48" s="8">
        <v>13</v>
      </c>
      <c r="AK48" s="8">
        <v>0</v>
      </c>
      <c r="AL48" s="8">
        <v>0</v>
      </c>
      <c r="AM48" s="8">
        <v>0</v>
      </c>
      <c r="AN48" s="8">
        <v>1</v>
      </c>
      <c r="AO48" s="8">
        <v>1</v>
      </c>
      <c r="AP48" s="8">
        <v>0</v>
      </c>
      <c r="AQ48" s="8">
        <v>0</v>
      </c>
      <c r="AR48" s="8">
        <v>1</v>
      </c>
      <c r="AS48" s="8">
        <v>11</v>
      </c>
      <c r="AT48" s="8">
        <v>3</v>
      </c>
      <c r="AU48" s="8">
        <v>1</v>
      </c>
      <c r="AV48" s="8">
        <v>0</v>
      </c>
      <c r="AW48" s="8">
        <v>5</v>
      </c>
      <c r="AX48" s="8">
        <v>1</v>
      </c>
      <c r="AY48" s="8">
        <v>1</v>
      </c>
      <c r="AZ48" s="8">
        <v>0</v>
      </c>
      <c r="BA48" s="8">
        <v>3</v>
      </c>
    </row>
    <row r="49" spans="1:53" x14ac:dyDescent="0.15">
      <c r="A49" s="7">
        <v>43908</v>
      </c>
      <c r="B49" s="8">
        <v>853</v>
      </c>
      <c r="C49" s="8">
        <v>29</v>
      </c>
      <c r="D49" s="8">
        <v>631</v>
      </c>
      <c r="E49" s="8">
        <v>176</v>
      </c>
      <c r="F49" s="8">
        <v>46</v>
      </c>
      <c r="G49" s="8">
        <v>151</v>
      </c>
      <c r="H49" s="8">
        <v>0</v>
      </c>
      <c r="I49" s="8">
        <v>0</v>
      </c>
      <c r="J49" s="8">
        <v>1</v>
      </c>
      <c r="K49" s="8">
        <v>1</v>
      </c>
      <c r="L49" s="8">
        <v>0</v>
      </c>
      <c r="M49" s="8">
        <v>2</v>
      </c>
      <c r="N49" s="8">
        <v>1</v>
      </c>
      <c r="O49" s="8">
        <v>2</v>
      </c>
      <c r="P49" s="8">
        <v>10</v>
      </c>
      <c r="Q49" s="8">
        <v>31</v>
      </c>
      <c r="R49" s="8">
        <v>29</v>
      </c>
      <c r="S49" s="8">
        <v>96</v>
      </c>
      <c r="T49" s="8">
        <v>49</v>
      </c>
      <c r="U49" s="8">
        <v>16</v>
      </c>
      <c r="V49" s="8">
        <v>0</v>
      </c>
      <c r="W49" s="8">
        <v>5</v>
      </c>
      <c r="X49" s="8">
        <v>0</v>
      </c>
      <c r="Y49" s="8">
        <v>2</v>
      </c>
      <c r="Z49" s="8">
        <v>3</v>
      </c>
      <c r="AA49" s="8">
        <v>2</v>
      </c>
      <c r="AB49" s="8">
        <v>3</v>
      </c>
      <c r="AC49" s="8">
        <v>121</v>
      </c>
      <c r="AD49" s="8">
        <v>5</v>
      </c>
      <c r="AE49" s="8">
        <v>4</v>
      </c>
      <c r="AF49" s="8">
        <v>16</v>
      </c>
      <c r="AG49" s="8">
        <v>95</v>
      </c>
      <c r="AH49" s="8">
        <v>64</v>
      </c>
      <c r="AI49" s="8">
        <v>4</v>
      </c>
      <c r="AJ49" s="8">
        <v>13</v>
      </c>
      <c r="AK49" s="8">
        <v>0</v>
      </c>
      <c r="AL49" s="8">
        <v>0</v>
      </c>
      <c r="AM49" s="8">
        <v>0</v>
      </c>
      <c r="AN49" s="8">
        <v>1</v>
      </c>
      <c r="AO49" s="8">
        <v>1</v>
      </c>
      <c r="AP49" s="8">
        <v>0</v>
      </c>
      <c r="AQ49" s="8">
        <v>1</v>
      </c>
      <c r="AR49" s="8">
        <v>1</v>
      </c>
      <c r="AS49" s="8">
        <v>11</v>
      </c>
      <c r="AT49" s="8">
        <v>4</v>
      </c>
      <c r="AU49" s="8">
        <v>1</v>
      </c>
      <c r="AV49" s="8">
        <v>0</v>
      </c>
      <c r="AW49" s="8">
        <v>5</v>
      </c>
      <c r="AX49" s="8">
        <v>1</v>
      </c>
      <c r="AY49" s="8">
        <v>3</v>
      </c>
      <c r="AZ49" s="8">
        <v>0</v>
      </c>
      <c r="BA49" s="8">
        <v>3</v>
      </c>
    </row>
    <row r="50" spans="1:53" x14ac:dyDescent="0.15">
      <c r="A50" s="7">
        <v>43909</v>
      </c>
      <c r="B50" s="8">
        <v>892</v>
      </c>
      <c r="C50" s="8">
        <v>31</v>
      </c>
      <c r="D50" s="8">
        <v>644</v>
      </c>
      <c r="E50" s="8">
        <v>200</v>
      </c>
      <c r="F50" s="8">
        <v>37</v>
      </c>
      <c r="G50" s="8">
        <v>153</v>
      </c>
      <c r="H50" s="8">
        <v>0</v>
      </c>
      <c r="I50" s="8">
        <v>0</v>
      </c>
      <c r="J50" s="8">
        <v>1</v>
      </c>
      <c r="K50" s="8">
        <v>1</v>
      </c>
      <c r="L50" s="8">
        <v>0</v>
      </c>
      <c r="M50" s="8">
        <v>2</v>
      </c>
      <c r="N50" s="8">
        <v>2</v>
      </c>
      <c r="O50" s="8">
        <v>3</v>
      </c>
      <c r="P50" s="8">
        <v>10</v>
      </c>
      <c r="Q50" s="8">
        <v>32</v>
      </c>
      <c r="R50" s="8">
        <v>31</v>
      </c>
      <c r="S50" s="8">
        <v>105</v>
      </c>
      <c r="T50" s="8">
        <v>52</v>
      </c>
      <c r="U50" s="8">
        <v>17</v>
      </c>
      <c r="V50" s="8">
        <v>0</v>
      </c>
      <c r="W50" s="8">
        <v>5</v>
      </c>
      <c r="X50" s="8">
        <v>1</v>
      </c>
      <c r="Y50" s="8">
        <v>2</v>
      </c>
      <c r="Z50" s="8">
        <v>3</v>
      </c>
      <c r="AA50" s="8">
        <v>3</v>
      </c>
      <c r="AB50" s="8">
        <v>3</v>
      </c>
      <c r="AC50" s="8">
        <v>123</v>
      </c>
      <c r="AD50" s="8">
        <v>5</v>
      </c>
      <c r="AE50" s="8">
        <v>4</v>
      </c>
      <c r="AF50" s="8">
        <v>17</v>
      </c>
      <c r="AG50" s="8">
        <v>100</v>
      </c>
      <c r="AH50" s="8">
        <v>69</v>
      </c>
      <c r="AI50" s="8">
        <v>4</v>
      </c>
      <c r="AJ50" s="8">
        <v>13</v>
      </c>
      <c r="AK50" s="8">
        <v>0</v>
      </c>
      <c r="AL50" s="8">
        <v>0</v>
      </c>
      <c r="AM50" s="8">
        <v>0</v>
      </c>
      <c r="AN50" s="8">
        <v>1</v>
      </c>
      <c r="AO50" s="8">
        <v>1</v>
      </c>
      <c r="AP50" s="8">
        <v>0</v>
      </c>
      <c r="AQ50" s="8">
        <v>1</v>
      </c>
      <c r="AR50" s="8">
        <v>2</v>
      </c>
      <c r="AS50" s="8">
        <v>11</v>
      </c>
      <c r="AT50" s="8">
        <v>4</v>
      </c>
      <c r="AU50" s="8">
        <v>1</v>
      </c>
      <c r="AV50" s="8">
        <v>0</v>
      </c>
      <c r="AW50" s="8">
        <v>5</v>
      </c>
      <c r="AX50" s="8">
        <v>1</v>
      </c>
      <c r="AY50" s="8">
        <v>3</v>
      </c>
      <c r="AZ50" s="8">
        <v>0</v>
      </c>
      <c r="BA50" s="8">
        <v>3</v>
      </c>
    </row>
    <row r="51" spans="1:53" x14ac:dyDescent="0.15">
      <c r="A51" s="7">
        <v>43910</v>
      </c>
      <c r="B51" s="8">
        <v>928</v>
      </c>
      <c r="C51" s="8">
        <v>33</v>
      </c>
      <c r="D51" s="8">
        <v>667</v>
      </c>
      <c r="E51" s="8">
        <v>212</v>
      </c>
      <c r="F51" s="8">
        <v>35</v>
      </c>
      <c r="G51" s="8">
        <v>156</v>
      </c>
      <c r="H51" s="8">
        <v>0</v>
      </c>
      <c r="I51" s="8">
        <v>0</v>
      </c>
      <c r="J51" s="8">
        <v>1</v>
      </c>
      <c r="K51" s="8">
        <v>1</v>
      </c>
      <c r="L51" s="8">
        <v>0</v>
      </c>
      <c r="M51" s="8">
        <v>2</v>
      </c>
      <c r="N51" s="8">
        <v>3</v>
      </c>
      <c r="O51" s="8">
        <v>3</v>
      </c>
      <c r="P51" s="8">
        <v>10</v>
      </c>
      <c r="Q51" s="8">
        <v>36</v>
      </c>
      <c r="R51" s="8">
        <v>34</v>
      </c>
      <c r="S51" s="8">
        <v>112</v>
      </c>
      <c r="T51" s="8">
        <v>57</v>
      </c>
      <c r="U51" s="8">
        <v>17</v>
      </c>
      <c r="V51" s="8">
        <v>0</v>
      </c>
      <c r="W51" s="8">
        <v>5</v>
      </c>
      <c r="X51" s="8">
        <v>1</v>
      </c>
      <c r="Y51" s="8">
        <v>2</v>
      </c>
      <c r="Z51" s="8">
        <v>3</v>
      </c>
      <c r="AA51" s="8">
        <v>3</v>
      </c>
      <c r="AB51" s="8">
        <v>3</v>
      </c>
      <c r="AC51" s="8">
        <v>127</v>
      </c>
      <c r="AD51" s="8">
        <v>6</v>
      </c>
      <c r="AE51" s="8">
        <v>4</v>
      </c>
      <c r="AF51" s="8">
        <v>17</v>
      </c>
      <c r="AG51" s="8">
        <v>102</v>
      </c>
      <c r="AH51" s="8">
        <v>69</v>
      </c>
      <c r="AI51" s="8">
        <v>4</v>
      </c>
      <c r="AJ51" s="8">
        <v>14</v>
      </c>
      <c r="AK51" s="8">
        <v>0</v>
      </c>
      <c r="AL51" s="8">
        <v>0</v>
      </c>
      <c r="AM51" s="8">
        <v>0</v>
      </c>
      <c r="AN51" s="8">
        <v>1</v>
      </c>
      <c r="AO51" s="8">
        <v>1</v>
      </c>
      <c r="AP51" s="8">
        <v>0</v>
      </c>
      <c r="AQ51" s="8">
        <v>1</v>
      </c>
      <c r="AR51" s="8">
        <v>2</v>
      </c>
      <c r="AS51" s="8">
        <v>11</v>
      </c>
      <c r="AT51" s="8">
        <v>5</v>
      </c>
      <c r="AU51" s="8">
        <v>1</v>
      </c>
      <c r="AV51" s="8">
        <v>0</v>
      </c>
      <c r="AW51" s="8">
        <v>6</v>
      </c>
      <c r="AX51" s="8">
        <v>3</v>
      </c>
      <c r="AY51" s="8">
        <v>3</v>
      </c>
      <c r="AZ51" s="8">
        <v>0</v>
      </c>
      <c r="BA51" s="8">
        <v>3</v>
      </c>
    </row>
    <row r="52" spans="1:53" x14ac:dyDescent="0.15">
      <c r="A52" s="7">
        <v>43911</v>
      </c>
      <c r="B52" s="8">
        <v>981</v>
      </c>
      <c r="C52" s="8">
        <v>35</v>
      </c>
      <c r="D52" s="8">
        <v>710</v>
      </c>
      <c r="E52" s="8">
        <v>217</v>
      </c>
      <c r="F52" s="8">
        <v>48</v>
      </c>
      <c r="G52" s="8">
        <v>157</v>
      </c>
      <c r="H52" s="8">
        <v>0</v>
      </c>
      <c r="I52" s="8">
        <v>0</v>
      </c>
      <c r="J52" s="8">
        <v>1</v>
      </c>
      <c r="K52" s="8">
        <v>1</v>
      </c>
      <c r="L52" s="8">
        <v>0</v>
      </c>
      <c r="M52" s="8">
        <v>2</v>
      </c>
      <c r="N52" s="8">
        <v>3</v>
      </c>
      <c r="O52" s="8">
        <v>3</v>
      </c>
      <c r="P52" s="8">
        <v>11</v>
      </c>
      <c r="Q52" s="8">
        <v>38</v>
      </c>
      <c r="R52" s="8">
        <v>39</v>
      </c>
      <c r="S52" s="8">
        <v>123</v>
      </c>
      <c r="T52" s="8">
        <v>58</v>
      </c>
      <c r="U52" s="8">
        <v>17</v>
      </c>
      <c r="V52" s="8">
        <v>0</v>
      </c>
      <c r="W52" s="8">
        <v>6</v>
      </c>
      <c r="X52" s="8">
        <v>1</v>
      </c>
      <c r="Y52" s="8">
        <v>2</v>
      </c>
      <c r="Z52" s="8">
        <v>3</v>
      </c>
      <c r="AA52" s="8">
        <v>3</v>
      </c>
      <c r="AB52" s="8">
        <v>3</v>
      </c>
      <c r="AC52" s="8">
        <v>130</v>
      </c>
      <c r="AD52" s="8">
        <v>6</v>
      </c>
      <c r="AE52" s="8">
        <v>4</v>
      </c>
      <c r="AF52" s="8">
        <v>18</v>
      </c>
      <c r="AG52" s="8">
        <v>106</v>
      </c>
      <c r="AH52" s="8">
        <v>76</v>
      </c>
      <c r="AI52" s="8">
        <v>4</v>
      </c>
      <c r="AJ52" s="8">
        <v>15</v>
      </c>
      <c r="AK52" s="8">
        <v>0</v>
      </c>
      <c r="AL52" s="8">
        <v>0</v>
      </c>
      <c r="AM52" s="8">
        <v>0</v>
      </c>
      <c r="AN52" s="8">
        <v>2</v>
      </c>
      <c r="AO52" s="8">
        <v>1</v>
      </c>
      <c r="AP52" s="8">
        <v>0</v>
      </c>
      <c r="AQ52" s="8">
        <v>1</v>
      </c>
      <c r="AR52" s="8">
        <v>2</v>
      </c>
      <c r="AS52" s="8">
        <v>11</v>
      </c>
      <c r="AT52" s="8">
        <v>5</v>
      </c>
      <c r="AU52" s="8">
        <v>1</v>
      </c>
      <c r="AV52" s="8">
        <v>0</v>
      </c>
      <c r="AW52" s="8">
        <v>6</v>
      </c>
      <c r="AX52" s="8">
        <v>6</v>
      </c>
      <c r="AY52" s="8">
        <v>3</v>
      </c>
      <c r="AZ52" s="8">
        <v>0</v>
      </c>
      <c r="BA52" s="8">
        <v>3</v>
      </c>
    </row>
    <row r="53" spans="1:53" x14ac:dyDescent="0.15">
      <c r="A53" s="7">
        <v>43912</v>
      </c>
      <c r="B53" s="8">
        <v>1015</v>
      </c>
      <c r="C53" s="8">
        <v>36</v>
      </c>
      <c r="D53" s="8">
        <v>706</v>
      </c>
      <c r="E53" s="8">
        <v>257</v>
      </c>
      <c r="F53" s="8">
        <v>36</v>
      </c>
      <c r="G53" s="8">
        <v>158</v>
      </c>
      <c r="H53" s="8">
        <v>0</v>
      </c>
      <c r="I53" s="8">
        <v>0</v>
      </c>
      <c r="J53" s="8">
        <v>1</v>
      </c>
      <c r="K53" s="8">
        <v>1</v>
      </c>
      <c r="L53" s="8">
        <v>0</v>
      </c>
      <c r="M53" s="8">
        <v>2</v>
      </c>
      <c r="N53" s="8">
        <v>3</v>
      </c>
      <c r="O53" s="8">
        <v>4</v>
      </c>
      <c r="P53" s="8">
        <v>11</v>
      </c>
      <c r="Q53" s="8">
        <v>41</v>
      </c>
      <c r="R53" s="8">
        <v>40</v>
      </c>
      <c r="S53" s="8">
        <v>130</v>
      </c>
      <c r="T53" s="8">
        <v>61</v>
      </c>
      <c r="U53" s="8">
        <v>22</v>
      </c>
      <c r="V53" s="8">
        <v>0</v>
      </c>
      <c r="W53" s="8">
        <v>6</v>
      </c>
      <c r="X53" s="8">
        <v>1</v>
      </c>
      <c r="Y53" s="8">
        <v>2</v>
      </c>
      <c r="Z53" s="8">
        <v>3</v>
      </c>
      <c r="AA53" s="8">
        <v>3</v>
      </c>
      <c r="AB53" s="8">
        <v>3</v>
      </c>
      <c r="AC53" s="8">
        <v>132</v>
      </c>
      <c r="AD53" s="8">
        <v>6</v>
      </c>
      <c r="AE53" s="8">
        <v>4</v>
      </c>
      <c r="AF53" s="8">
        <v>19</v>
      </c>
      <c r="AG53" s="8">
        <v>108</v>
      </c>
      <c r="AH53" s="8">
        <v>81</v>
      </c>
      <c r="AI53" s="8">
        <v>4</v>
      </c>
      <c r="AJ53" s="8">
        <v>15</v>
      </c>
      <c r="AK53" s="8">
        <v>0</v>
      </c>
      <c r="AL53" s="8">
        <v>0</v>
      </c>
      <c r="AM53" s="8">
        <v>0</v>
      </c>
      <c r="AN53" s="8">
        <v>2</v>
      </c>
      <c r="AO53" s="8">
        <v>1</v>
      </c>
      <c r="AP53" s="8">
        <v>0</v>
      </c>
      <c r="AQ53" s="8">
        <v>1</v>
      </c>
      <c r="AR53" s="8">
        <v>2</v>
      </c>
      <c r="AS53" s="8">
        <v>11</v>
      </c>
      <c r="AT53" s="8">
        <v>5</v>
      </c>
      <c r="AU53" s="8">
        <v>1</v>
      </c>
      <c r="AV53" s="8">
        <v>0</v>
      </c>
      <c r="AW53" s="8">
        <v>6</v>
      </c>
      <c r="AX53" s="8">
        <v>11</v>
      </c>
      <c r="AY53" s="8">
        <v>3</v>
      </c>
      <c r="AZ53" s="8">
        <v>0</v>
      </c>
      <c r="BA53" s="8">
        <v>3</v>
      </c>
    </row>
    <row r="54" spans="1:53" x14ac:dyDescent="0.15">
      <c r="A54" s="7">
        <v>43913</v>
      </c>
      <c r="B54" s="8">
        <v>1057</v>
      </c>
      <c r="C54" s="8">
        <v>41</v>
      </c>
      <c r="D54" s="8">
        <v>733</v>
      </c>
      <c r="E54" s="8">
        <v>270</v>
      </c>
      <c r="F54" s="8">
        <v>40</v>
      </c>
      <c r="G54" s="8">
        <v>161</v>
      </c>
      <c r="H54" s="8">
        <v>0</v>
      </c>
      <c r="I54" s="8">
        <v>0</v>
      </c>
      <c r="J54" s="8">
        <v>1</v>
      </c>
      <c r="K54" s="8">
        <v>1</v>
      </c>
      <c r="L54" s="8">
        <v>0</v>
      </c>
      <c r="M54" s="8">
        <v>2</v>
      </c>
      <c r="N54" s="8">
        <v>3</v>
      </c>
      <c r="O54" s="8">
        <v>4</v>
      </c>
      <c r="P54" s="8">
        <v>11</v>
      </c>
      <c r="Q54" s="8">
        <v>45</v>
      </c>
      <c r="R54" s="8">
        <v>42</v>
      </c>
      <c r="S54" s="8">
        <v>132</v>
      </c>
      <c r="T54" s="8">
        <v>67</v>
      </c>
      <c r="U54" s="8">
        <v>22</v>
      </c>
      <c r="V54" s="8">
        <v>0</v>
      </c>
      <c r="W54" s="8">
        <v>6</v>
      </c>
      <c r="X54" s="8">
        <v>1</v>
      </c>
      <c r="Y54" s="8">
        <v>2</v>
      </c>
      <c r="Z54" s="8">
        <v>3</v>
      </c>
      <c r="AA54" s="8">
        <v>5</v>
      </c>
      <c r="AB54" s="8">
        <v>3</v>
      </c>
      <c r="AC54" s="8">
        <v>134</v>
      </c>
      <c r="AD54" s="8">
        <v>6</v>
      </c>
      <c r="AE54" s="8">
        <v>4</v>
      </c>
      <c r="AF54" s="8">
        <v>20</v>
      </c>
      <c r="AG54" s="8">
        <v>113</v>
      </c>
      <c r="AH54" s="8">
        <v>83</v>
      </c>
      <c r="AI54" s="8">
        <v>5</v>
      </c>
      <c r="AJ54" s="8">
        <v>15</v>
      </c>
      <c r="AK54" s="8">
        <v>0</v>
      </c>
      <c r="AL54" s="8">
        <v>0</v>
      </c>
      <c r="AM54" s="8">
        <v>1</v>
      </c>
      <c r="AN54" s="8">
        <v>3</v>
      </c>
      <c r="AO54" s="8">
        <v>2</v>
      </c>
      <c r="AP54" s="8">
        <v>0</v>
      </c>
      <c r="AQ54" s="8">
        <v>1</v>
      </c>
      <c r="AR54" s="8">
        <v>2</v>
      </c>
      <c r="AS54" s="8">
        <v>11</v>
      </c>
      <c r="AT54" s="8">
        <v>5</v>
      </c>
      <c r="AU54" s="8">
        <v>1</v>
      </c>
      <c r="AV54" s="8">
        <v>0</v>
      </c>
      <c r="AW54" s="8">
        <v>6</v>
      </c>
      <c r="AX54" s="8">
        <v>15</v>
      </c>
      <c r="AY54" s="8">
        <v>3</v>
      </c>
      <c r="AZ54" s="8">
        <v>0</v>
      </c>
      <c r="BA54" s="8">
        <v>3</v>
      </c>
    </row>
    <row r="55" spans="1:53" x14ac:dyDescent="0.15">
      <c r="A55" s="7">
        <v>43914</v>
      </c>
      <c r="B55" s="8">
        <v>1095</v>
      </c>
      <c r="C55" s="8">
        <v>42</v>
      </c>
      <c r="D55" s="8">
        <v>753</v>
      </c>
      <c r="E55" s="8">
        <v>285</v>
      </c>
      <c r="F55" s="8">
        <v>35</v>
      </c>
      <c r="G55" s="8">
        <v>161</v>
      </c>
      <c r="H55" s="8">
        <v>2</v>
      </c>
      <c r="I55" s="8">
        <v>0</v>
      </c>
      <c r="J55" s="8">
        <v>1</v>
      </c>
      <c r="K55" s="8">
        <v>1</v>
      </c>
      <c r="L55" s="8">
        <v>0</v>
      </c>
      <c r="M55" s="8">
        <v>2</v>
      </c>
      <c r="N55" s="8">
        <v>5</v>
      </c>
      <c r="O55" s="8">
        <v>4</v>
      </c>
      <c r="P55" s="8">
        <v>11</v>
      </c>
      <c r="Q55" s="8">
        <v>46</v>
      </c>
      <c r="R55" s="8">
        <v>45</v>
      </c>
      <c r="S55" s="8">
        <v>146</v>
      </c>
      <c r="T55" s="8">
        <v>68</v>
      </c>
      <c r="U55" s="8">
        <v>22</v>
      </c>
      <c r="V55" s="8">
        <v>0</v>
      </c>
      <c r="W55" s="8">
        <v>6</v>
      </c>
      <c r="X55" s="8">
        <v>1</v>
      </c>
      <c r="Y55" s="8">
        <v>2</v>
      </c>
      <c r="Z55" s="8">
        <v>3</v>
      </c>
      <c r="AA55" s="8">
        <v>8</v>
      </c>
      <c r="AB55" s="8">
        <v>3</v>
      </c>
      <c r="AC55" s="8">
        <v>136</v>
      </c>
      <c r="AD55" s="8">
        <v>6</v>
      </c>
      <c r="AE55" s="8">
        <v>5</v>
      </c>
      <c r="AF55" s="8">
        <v>21</v>
      </c>
      <c r="AG55" s="8">
        <v>116</v>
      </c>
      <c r="AH55" s="8">
        <v>85</v>
      </c>
      <c r="AI55" s="8">
        <v>5</v>
      </c>
      <c r="AJ55" s="8">
        <v>15</v>
      </c>
      <c r="AK55" s="8">
        <v>0</v>
      </c>
      <c r="AL55" s="8">
        <v>0</v>
      </c>
      <c r="AM55" s="8">
        <v>1</v>
      </c>
      <c r="AN55" s="8">
        <v>3</v>
      </c>
      <c r="AO55" s="8">
        <v>2</v>
      </c>
      <c r="AP55" s="8">
        <v>0</v>
      </c>
      <c r="AQ55" s="8">
        <v>1</v>
      </c>
      <c r="AR55" s="8">
        <v>2</v>
      </c>
      <c r="AS55" s="8">
        <v>11</v>
      </c>
      <c r="AT55" s="8">
        <v>6</v>
      </c>
      <c r="AU55" s="8">
        <v>1</v>
      </c>
      <c r="AV55" s="8">
        <v>0</v>
      </c>
      <c r="AW55" s="8">
        <v>6</v>
      </c>
      <c r="AX55" s="8">
        <v>15</v>
      </c>
      <c r="AY55" s="8">
        <v>3</v>
      </c>
      <c r="AZ55" s="8">
        <v>0</v>
      </c>
      <c r="BA55" s="8">
        <v>3</v>
      </c>
    </row>
    <row r="56" spans="1:53" x14ac:dyDescent="0.15">
      <c r="A56" s="7">
        <v>43915</v>
      </c>
      <c r="B56" s="8">
        <v>1160</v>
      </c>
      <c r="C56" s="8">
        <v>43</v>
      </c>
      <c r="D56" s="8">
        <v>806</v>
      </c>
      <c r="E56" s="8">
        <v>294</v>
      </c>
      <c r="F56" s="8">
        <v>62</v>
      </c>
      <c r="G56" s="8">
        <v>162</v>
      </c>
      <c r="H56" s="8">
        <v>2</v>
      </c>
      <c r="I56" s="8">
        <v>0</v>
      </c>
      <c r="J56" s="8">
        <v>1</v>
      </c>
      <c r="K56" s="8">
        <v>1</v>
      </c>
      <c r="L56" s="8">
        <v>0</v>
      </c>
      <c r="M56" s="8">
        <v>2</v>
      </c>
      <c r="N56" s="8">
        <v>5</v>
      </c>
      <c r="O56" s="8">
        <v>6</v>
      </c>
      <c r="P56" s="8">
        <v>13</v>
      </c>
      <c r="Q56" s="8">
        <v>53</v>
      </c>
      <c r="R56" s="8">
        <v>46</v>
      </c>
      <c r="S56" s="8">
        <v>160</v>
      </c>
      <c r="T56" s="8">
        <v>73</v>
      </c>
      <c r="U56" s="8">
        <v>24</v>
      </c>
      <c r="V56" s="8">
        <v>0</v>
      </c>
      <c r="W56" s="8">
        <v>6</v>
      </c>
      <c r="X56" s="8">
        <v>1</v>
      </c>
      <c r="Y56" s="8">
        <v>4</v>
      </c>
      <c r="Z56" s="8">
        <v>4</v>
      </c>
      <c r="AA56" s="8">
        <v>11</v>
      </c>
      <c r="AB56" s="8">
        <v>3</v>
      </c>
      <c r="AC56" s="8">
        <v>139</v>
      </c>
      <c r="AD56" s="8">
        <v>6</v>
      </c>
      <c r="AE56" s="8">
        <v>5</v>
      </c>
      <c r="AF56" s="8">
        <v>23</v>
      </c>
      <c r="AG56" s="8">
        <v>123</v>
      </c>
      <c r="AH56" s="8">
        <v>87</v>
      </c>
      <c r="AI56" s="8">
        <v>5</v>
      </c>
      <c r="AJ56" s="8">
        <v>15</v>
      </c>
      <c r="AK56" s="8">
        <v>0</v>
      </c>
      <c r="AL56" s="8">
        <v>0</v>
      </c>
      <c r="AM56" s="8">
        <v>1</v>
      </c>
      <c r="AN56" s="8">
        <v>3</v>
      </c>
      <c r="AO56" s="8">
        <v>2</v>
      </c>
      <c r="AP56" s="8">
        <v>0</v>
      </c>
      <c r="AQ56" s="8">
        <v>1</v>
      </c>
      <c r="AR56" s="8">
        <v>2</v>
      </c>
      <c r="AS56" s="8">
        <v>11</v>
      </c>
      <c r="AT56" s="8">
        <v>9</v>
      </c>
      <c r="AU56" s="8">
        <v>1</v>
      </c>
      <c r="AV56" s="8">
        <v>0</v>
      </c>
      <c r="AW56" s="8">
        <v>6</v>
      </c>
      <c r="AX56" s="8">
        <v>16</v>
      </c>
      <c r="AY56" s="8">
        <v>3</v>
      </c>
      <c r="AZ56" s="8">
        <v>0</v>
      </c>
      <c r="BA56" s="8">
        <v>4</v>
      </c>
    </row>
    <row r="57" spans="1:53" x14ac:dyDescent="0.15">
      <c r="A57" s="7">
        <v>43916</v>
      </c>
      <c r="B57" s="8">
        <v>1254</v>
      </c>
      <c r="C57" s="8">
        <v>45</v>
      </c>
      <c r="D57" s="8">
        <v>850</v>
      </c>
      <c r="E57" s="8">
        <v>343</v>
      </c>
      <c r="F57" s="8">
        <v>93</v>
      </c>
      <c r="G57" s="8">
        <v>166</v>
      </c>
      <c r="H57" s="8">
        <v>4</v>
      </c>
      <c r="I57" s="8">
        <v>0</v>
      </c>
      <c r="J57" s="8">
        <v>1</v>
      </c>
      <c r="K57" s="8">
        <v>1</v>
      </c>
      <c r="L57" s="8">
        <v>0</v>
      </c>
      <c r="M57" s="8">
        <v>2</v>
      </c>
      <c r="N57" s="8">
        <v>9</v>
      </c>
      <c r="O57" s="8">
        <v>6</v>
      </c>
      <c r="P57" s="8">
        <v>13</v>
      </c>
      <c r="Q57" s="8">
        <v>53</v>
      </c>
      <c r="R57" s="8">
        <v>51</v>
      </c>
      <c r="S57" s="8">
        <v>201</v>
      </c>
      <c r="T57" s="8">
        <v>77</v>
      </c>
      <c r="U57" s="8">
        <v>24</v>
      </c>
      <c r="V57" s="8">
        <v>0</v>
      </c>
      <c r="W57" s="8">
        <v>6</v>
      </c>
      <c r="X57" s="8">
        <v>3</v>
      </c>
      <c r="Y57" s="8">
        <v>4</v>
      </c>
      <c r="Z57" s="8">
        <v>4</v>
      </c>
      <c r="AA57" s="8">
        <v>12</v>
      </c>
      <c r="AB57" s="8">
        <v>3</v>
      </c>
      <c r="AC57" s="8">
        <v>144</v>
      </c>
      <c r="AD57" s="8">
        <v>6</v>
      </c>
      <c r="AE57" s="8">
        <v>5</v>
      </c>
      <c r="AF57" s="8">
        <v>27</v>
      </c>
      <c r="AG57" s="8">
        <v>129</v>
      </c>
      <c r="AH57" s="8">
        <v>87</v>
      </c>
      <c r="AI57" s="8">
        <v>5</v>
      </c>
      <c r="AJ57" s="8">
        <v>15</v>
      </c>
      <c r="AK57" s="8">
        <v>0</v>
      </c>
      <c r="AL57" s="8">
        <v>0</v>
      </c>
      <c r="AM57" s="8">
        <v>1</v>
      </c>
      <c r="AN57" s="8">
        <v>3</v>
      </c>
      <c r="AO57" s="8">
        <v>3</v>
      </c>
      <c r="AP57" s="8">
        <v>0</v>
      </c>
      <c r="AQ57" s="8">
        <v>1</v>
      </c>
      <c r="AR57" s="8">
        <v>2</v>
      </c>
      <c r="AS57" s="8">
        <v>11</v>
      </c>
      <c r="AT57" s="8">
        <v>9</v>
      </c>
      <c r="AU57" s="8">
        <v>1</v>
      </c>
      <c r="AV57" s="8">
        <v>1</v>
      </c>
      <c r="AW57" s="8">
        <v>6</v>
      </c>
      <c r="AX57" s="8">
        <v>16</v>
      </c>
      <c r="AY57" s="8">
        <v>3</v>
      </c>
      <c r="AZ57" s="8">
        <v>0</v>
      </c>
      <c r="BA57" s="8">
        <v>4</v>
      </c>
    </row>
    <row r="58" spans="1:53" x14ac:dyDescent="0.15">
      <c r="A58" s="7">
        <v>43917</v>
      </c>
      <c r="B58" s="8">
        <v>1349</v>
      </c>
      <c r="C58" s="8">
        <v>46</v>
      </c>
      <c r="D58" s="8">
        <v>907</v>
      </c>
      <c r="E58" s="8">
        <v>356</v>
      </c>
      <c r="F58" s="8">
        <v>70</v>
      </c>
      <c r="G58" s="8">
        <v>167</v>
      </c>
      <c r="H58" s="8">
        <v>4</v>
      </c>
      <c r="I58" s="8">
        <v>0</v>
      </c>
      <c r="J58" s="8">
        <v>2</v>
      </c>
      <c r="K58" s="8">
        <v>1</v>
      </c>
      <c r="L58" s="8">
        <v>0</v>
      </c>
      <c r="M58" s="8">
        <v>2</v>
      </c>
      <c r="N58" s="8">
        <v>9</v>
      </c>
      <c r="O58" s="8">
        <v>10</v>
      </c>
      <c r="P58" s="8">
        <v>14</v>
      </c>
      <c r="Q58" s="8">
        <v>60</v>
      </c>
      <c r="R58" s="8">
        <v>54</v>
      </c>
      <c r="S58" s="8">
        <v>227</v>
      </c>
      <c r="T58" s="8">
        <v>82</v>
      </c>
      <c r="U58" s="8">
        <v>24</v>
      </c>
      <c r="V58" s="8">
        <v>0</v>
      </c>
      <c r="W58" s="8">
        <v>6</v>
      </c>
      <c r="X58" s="8">
        <v>5</v>
      </c>
      <c r="Y58" s="8">
        <v>4</v>
      </c>
      <c r="Z58" s="8">
        <v>4</v>
      </c>
      <c r="AA58" s="8">
        <v>14</v>
      </c>
      <c r="AB58" s="8">
        <v>3</v>
      </c>
      <c r="AC58" s="8">
        <v>147</v>
      </c>
      <c r="AD58" s="8">
        <v>6</v>
      </c>
      <c r="AE58" s="8">
        <v>6</v>
      </c>
      <c r="AF58" s="8">
        <v>29</v>
      </c>
      <c r="AG58" s="8">
        <v>136</v>
      </c>
      <c r="AH58" s="8">
        <v>87</v>
      </c>
      <c r="AI58" s="8">
        <v>5</v>
      </c>
      <c r="AJ58" s="8">
        <v>15</v>
      </c>
      <c r="AK58" s="8">
        <v>0</v>
      </c>
      <c r="AL58" s="8">
        <v>0</v>
      </c>
      <c r="AM58" s="8">
        <v>1</v>
      </c>
      <c r="AN58" s="8">
        <v>4</v>
      </c>
      <c r="AO58" s="8">
        <v>4</v>
      </c>
      <c r="AP58" s="8">
        <v>0</v>
      </c>
      <c r="AQ58" s="8">
        <v>1</v>
      </c>
      <c r="AR58" s="8">
        <v>2</v>
      </c>
      <c r="AS58" s="8">
        <v>11</v>
      </c>
      <c r="AT58" s="8">
        <v>11</v>
      </c>
      <c r="AU58" s="8">
        <v>1</v>
      </c>
      <c r="AV58" s="8">
        <v>1</v>
      </c>
      <c r="AW58" s="8">
        <v>7</v>
      </c>
      <c r="AX58" s="8">
        <v>17</v>
      </c>
      <c r="AY58" s="8">
        <v>3</v>
      </c>
      <c r="AZ58" s="8">
        <v>1</v>
      </c>
      <c r="BA58" s="8">
        <v>4</v>
      </c>
    </row>
    <row r="59" spans="1:53" x14ac:dyDescent="0.15">
      <c r="A59" s="7">
        <v>43918</v>
      </c>
      <c r="B59" s="8">
        <v>1453</v>
      </c>
      <c r="C59" s="8">
        <v>49</v>
      </c>
      <c r="D59" s="8">
        <v>935</v>
      </c>
      <c r="E59" s="8">
        <v>388</v>
      </c>
      <c r="F59" s="8">
        <v>60</v>
      </c>
      <c r="G59" s="8">
        <v>168</v>
      </c>
      <c r="H59" s="8">
        <v>4</v>
      </c>
      <c r="I59" s="8">
        <v>0</v>
      </c>
      <c r="J59" s="8">
        <v>2</v>
      </c>
      <c r="K59" s="8">
        <v>3</v>
      </c>
      <c r="L59" s="8">
        <v>0</v>
      </c>
      <c r="M59" s="8">
        <v>2</v>
      </c>
      <c r="N59" s="8">
        <v>9</v>
      </c>
      <c r="O59" s="8">
        <v>11</v>
      </c>
      <c r="P59" s="8">
        <v>14</v>
      </c>
      <c r="Q59" s="8">
        <v>66</v>
      </c>
      <c r="R59" s="8">
        <v>60</v>
      </c>
      <c r="S59" s="8">
        <v>227</v>
      </c>
      <c r="T59" s="8">
        <v>88</v>
      </c>
      <c r="U59" s="8">
        <v>24</v>
      </c>
      <c r="V59" s="8">
        <v>0</v>
      </c>
      <c r="W59" s="8">
        <v>6</v>
      </c>
      <c r="X59" s="8">
        <v>8</v>
      </c>
      <c r="Y59" s="8">
        <v>4</v>
      </c>
      <c r="Z59" s="8">
        <v>5</v>
      </c>
      <c r="AA59" s="8">
        <v>14</v>
      </c>
      <c r="AB59" s="8">
        <v>3</v>
      </c>
      <c r="AC59" s="8">
        <v>150</v>
      </c>
      <c r="AD59" s="8">
        <v>6</v>
      </c>
      <c r="AE59" s="8">
        <v>6</v>
      </c>
      <c r="AF59" s="8">
        <v>31</v>
      </c>
      <c r="AG59" s="8">
        <v>154</v>
      </c>
      <c r="AH59" s="8">
        <v>90</v>
      </c>
      <c r="AI59" s="8">
        <v>5</v>
      </c>
      <c r="AJ59" s="8">
        <v>15</v>
      </c>
      <c r="AK59" s="8">
        <v>0</v>
      </c>
      <c r="AL59" s="8">
        <v>0</v>
      </c>
      <c r="AM59" s="8">
        <v>2</v>
      </c>
      <c r="AN59" s="8">
        <v>4</v>
      </c>
      <c r="AO59" s="8">
        <v>4</v>
      </c>
      <c r="AP59" s="8">
        <v>0</v>
      </c>
      <c r="AQ59" s="8">
        <v>1</v>
      </c>
      <c r="AR59" s="8">
        <v>3</v>
      </c>
      <c r="AS59" s="8">
        <v>12</v>
      </c>
      <c r="AT59" s="8">
        <v>12</v>
      </c>
      <c r="AU59" s="8">
        <v>1</v>
      </c>
      <c r="AV59" s="8">
        <v>1</v>
      </c>
      <c r="AW59" s="8">
        <v>9</v>
      </c>
      <c r="AX59" s="8">
        <v>17</v>
      </c>
      <c r="AY59" s="8">
        <v>3</v>
      </c>
      <c r="AZ59" s="8">
        <v>1</v>
      </c>
      <c r="BA59" s="8">
        <v>6</v>
      </c>
    </row>
    <row r="60" spans="1:53" x14ac:dyDescent="0.15">
      <c r="A60" s="7">
        <v>43919</v>
      </c>
      <c r="B60" s="8">
        <v>1647</v>
      </c>
      <c r="C60" s="8">
        <v>52</v>
      </c>
      <c r="D60" s="8">
        <v>1041</v>
      </c>
      <c r="E60" s="8">
        <v>408</v>
      </c>
      <c r="F60" s="8">
        <v>126</v>
      </c>
      <c r="G60" s="8">
        <v>172</v>
      </c>
      <c r="H60" s="8">
        <v>6</v>
      </c>
      <c r="I60" s="8">
        <v>0</v>
      </c>
      <c r="J60" s="8">
        <v>2</v>
      </c>
      <c r="K60" s="8">
        <v>4</v>
      </c>
      <c r="L60" s="8">
        <v>0</v>
      </c>
      <c r="M60" s="8">
        <v>2</v>
      </c>
      <c r="N60" s="8">
        <v>13</v>
      </c>
      <c r="O60" s="8">
        <v>11</v>
      </c>
      <c r="P60" s="8">
        <v>15</v>
      </c>
      <c r="Q60" s="8">
        <v>78</v>
      </c>
      <c r="R60" s="8">
        <v>126</v>
      </c>
      <c r="S60" s="8">
        <v>368</v>
      </c>
      <c r="T60" s="8">
        <v>104</v>
      </c>
      <c r="U60" s="8">
        <v>31</v>
      </c>
      <c r="V60" s="8">
        <v>0</v>
      </c>
      <c r="W60" s="8">
        <v>9</v>
      </c>
      <c r="X60" s="8">
        <v>12</v>
      </c>
      <c r="Y60" s="8">
        <v>4</v>
      </c>
      <c r="Z60" s="8">
        <v>6</v>
      </c>
      <c r="AA60" s="8">
        <v>16</v>
      </c>
      <c r="AB60" s="8">
        <v>4</v>
      </c>
      <c r="AC60" s="8">
        <v>164</v>
      </c>
      <c r="AD60" s="8">
        <v>9</v>
      </c>
      <c r="AE60" s="8">
        <v>6</v>
      </c>
      <c r="AF60" s="8">
        <v>37</v>
      </c>
      <c r="AG60" s="8">
        <v>192</v>
      </c>
      <c r="AH60" s="8">
        <v>125</v>
      </c>
      <c r="AI60" s="8">
        <v>11</v>
      </c>
      <c r="AJ60" s="8">
        <v>17</v>
      </c>
      <c r="AK60" s="8">
        <v>0</v>
      </c>
      <c r="AL60" s="8">
        <v>0</v>
      </c>
      <c r="AM60" s="8">
        <v>3</v>
      </c>
      <c r="AN60" s="8">
        <v>4</v>
      </c>
      <c r="AO60" s="8">
        <v>6</v>
      </c>
      <c r="AP60" s="8">
        <v>1</v>
      </c>
      <c r="AQ60" s="8">
        <v>1</v>
      </c>
      <c r="AR60" s="8">
        <v>4</v>
      </c>
      <c r="AS60" s="8">
        <v>13</v>
      </c>
      <c r="AT60" s="8">
        <v>21</v>
      </c>
      <c r="AU60" s="8">
        <v>1</v>
      </c>
      <c r="AV60" s="8">
        <v>2</v>
      </c>
      <c r="AW60" s="8">
        <v>10</v>
      </c>
      <c r="AX60" s="8">
        <v>27</v>
      </c>
      <c r="AY60" s="8">
        <v>3</v>
      </c>
      <c r="AZ60" s="8">
        <v>1</v>
      </c>
      <c r="BA60" s="8">
        <v>6</v>
      </c>
    </row>
    <row r="61" spans="1:53" x14ac:dyDescent="0.15">
      <c r="A61" s="7">
        <v>43920</v>
      </c>
      <c r="B61" s="8">
        <v>1866</v>
      </c>
      <c r="C61" s="8">
        <v>54</v>
      </c>
      <c r="D61" s="8">
        <v>1345</v>
      </c>
      <c r="E61" s="8">
        <v>408</v>
      </c>
      <c r="F61" s="8">
        <v>304</v>
      </c>
      <c r="G61" s="8">
        <v>176</v>
      </c>
      <c r="H61" s="8">
        <v>7</v>
      </c>
      <c r="I61" s="8">
        <v>0</v>
      </c>
      <c r="J61" s="8">
        <v>2</v>
      </c>
      <c r="K61" s="8">
        <v>4</v>
      </c>
      <c r="L61" s="8">
        <v>0</v>
      </c>
      <c r="M61" s="8">
        <v>2</v>
      </c>
      <c r="N61" s="8">
        <v>16</v>
      </c>
      <c r="O61" s="8">
        <v>12</v>
      </c>
      <c r="P61" s="8">
        <v>18</v>
      </c>
      <c r="Q61" s="8">
        <v>83</v>
      </c>
      <c r="R61" s="8">
        <v>160</v>
      </c>
      <c r="S61" s="8">
        <v>436</v>
      </c>
      <c r="T61" s="8">
        <v>107</v>
      </c>
      <c r="U61" s="8">
        <v>31</v>
      </c>
      <c r="V61" s="8">
        <v>0</v>
      </c>
      <c r="W61" s="8">
        <v>9</v>
      </c>
      <c r="X61" s="8">
        <v>13</v>
      </c>
      <c r="Y61" s="8">
        <v>4</v>
      </c>
      <c r="Z61" s="8">
        <v>8</v>
      </c>
      <c r="AA61" s="8">
        <v>21</v>
      </c>
      <c r="AB61" s="8">
        <v>4</v>
      </c>
      <c r="AC61" s="8">
        <v>167</v>
      </c>
      <c r="AD61" s="8">
        <v>9</v>
      </c>
      <c r="AE61" s="8">
        <v>6</v>
      </c>
      <c r="AF61" s="8">
        <v>46</v>
      </c>
      <c r="AG61" s="8">
        <v>209</v>
      </c>
      <c r="AH61" s="8">
        <v>132</v>
      </c>
      <c r="AI61" s="8">
        <v>11</v>
      </c>
      <c r="AJ61" s="8">
        <v>17</v>
      </c>
      <c r="AK61" s="8">
        <v>0</v>
      </c>
      <c r="AL61" s="8">
        <v>0</v>
      </c>
      <c r="AM61" s="8">
        <v>3</v>
      </c>
      <c r="AN61" s="8">
        <v>6</v>
      </c>
      <c r="AO61" s="8">
        <v>6</v>
      </c>
      <c r="AP61" s="8">
        <v>1</v>
      </c>
      <c r="AQ61" s="8">
        <v>1</v>
      </c>
      <c r="AR61" s="8">
        <v>4</v>
      </c>
      <c r="AS61" s="8">
        <v>14</v>
      </c>
      <c r="AT61" s="8">
        <v>22</v>
      </c>
      <c r="AU61" s="8">
        <v>1</v>
      </c>
      <c r="AV61" s="8">
        <v>2</v>
      </c>
      <c r="AW61" s="8">
        <v>10</v>
      </c>
      <c r="AX61" s="8">
        <v>28</v>
      </c>
      <c r="AY61" s="8">
        <v>3</v>
      </c>
      <c r="AZ61" s="8">
        <v>1</v>
      </c>
      <c r="BA61" s="8">
        <v>8</v>
      </c>
    </row>
    <row r="62" spans="1:53" x14ac:dyDescent="0.15">
      <c r="A62" s="7">
        <v>43921</v>
      </c>
      <c r="B62" s="8">
        <v>1887</v>
      </c>
      <c r="C62" s="8">
        <v>56</v>
      </c>
      <c r="D62" s="8">
        <v>1410</v>
      </c>
      <c r="E62" s="8">
        <v>408</v>
      </c>
      <c r="F62" s="8">
        <v>65</v>
      </c>
      <c r="G62" s="8">
        <v>177</v>
      </c>
      <c r="H62" s="8">
        <v>7</v>
      </c>
      <c r="I62" s="8">
        <v>0</v>
      </c>
      <c r="J62" s="8">
        <v>6</v>
      </c>
      <c r="K62" s="8">
        <v>4</v>
      </c>
      <c r="L62" s="8">
        <v>0</v>
      </c>
      <c r="M62" s="8">
        <v>2</v>
      </c>
      <c r="N62" s="8">
        <v>20</v>
      </c>
      <c r="O62" s="8">
        <v>12</v>
      </c>
      <c r="P62" s="8">
        <v>18</v>
      </c>
      <c r="Q62" s="8">
        <v>84</v>
      </c>
      <c r="R62" s="8">
        <v>160</v>
      </c>
      <c r="S62" s="8">
        <v>449</v>
      </c>
      <c r="T62" s="8">
        <v>115</v>
      </c>
      <c r="U62" s="8">
        <v>31</v>
      </c>
      <c r="V62" s="8">
        <v>1</v>
      </c>
      <c r="W62" s="8">
        <v>11</v>
      </c>
      <c r="X62" s="8">
        <v>15</v>
      </c>
      <c r="Y62" s="8">
        <v>5</v>
      </c>
      <c r="Z62" s="8">
        <v>8</v>
      </c>
      <c r="AA62" s="8">
        <v>21</v>
      </c>
      <c r="AB62" s="8">
        <v>4</v>
      </c>
      <c r="AC62" s="8">
        <v>170</v>
      </c>
      <c r="AD62" s="8">
        <v>11</v>
      </c>
      <c r="AE62" s="8">
        <v>6</v>
      </c>
      <c r="AF62" s="8">
        <v>54</v>
      </c>
      <c r="AG62" s="8">
        <v>217</v>
      </c>
      <c r="AH62" s="8">
        <v>136</v>
      </c>
      <c r="AI62" s="8">
        <v>11</v>
      </c>
      <c r="AJ62" s="8">
        <v>17</v>
      </c>
      <c r="AK62" s="8">
        <v>0</v>
      </c>
      <c r="AL62" s="8">
        <v>0</v>
      </c>
      <c r="AM62" s="8">
        <v>4</v>
      </c>
      <c r="AN62" s="8">
        <v>6</v>
      </c>
      <c r="AO62" s="8">
        <v>6</v>
      </c>
      <c r="AP62" s="8">
        <v>1</v>
      </c>
      <c r="AQ62" s="8">
        <v>1</v>
      </c>
      <c r="AR62" s="8">
        <v>4</v>
      </c>
      <c r="AS62" s="8">
        <v>15</v>
      </c>
      <c r="AT62" s="8">
        <v>23</v>
      </c>
      <c r="AU62" s="8">
        <v>1</v>
      </c>
      <c r="AV62" s="8">
        <v>2</v>
      </c>
      <c r="AW62" s="8">
        <v>11</v>
      </c>
      <c r="AX62" s="8">
        <v>28</v>
      </c>
      <c r="AY62" s="8">
        <v>3</v>
      </c>
      <c r="AZ62" s="8">
        <v>1</v>
      </c>
      <c r="BA62" s="8">
        <v>9</v>
      </c>
    </row>
    <row r="63" spans="1:53" x14ac:dyDescent="0.15">
      <c r="A63" s="7">
        <v>43922</v>
      </c>
      <c r="B63" s="8">
        <v>2107</v>
      </c>
      <c r="C63" s="8">
        <v>57</v>
      </c>
      <c r="D63" s="8">
        <v>1585</v>
      </c>
      <c r="E63" s="8">
        <v>456</v>
      </c>
      <c r="F63" s="8">
        <v>223</v>
      </c>
      <c r="G63" s="8">
        <v>177</v>
      </c>
      <c r="H63" s="8">
        <v>8</v>
      </c>
      <c r="I63" s="8">
        <v>0</v>
      </c>
      <c r="J63" s="8">
        <v>7</v>
      </c>
      <c r="K63" s="8">
        <v>6</v>
      </c>
      <c r="L63" s="8">
        <v>1</v>
      </c>
      <c r="M63" s="8">
        <v>4</v>
      </c>
      <c r="N63" s="8">
        <v>24</v>
      </c>
      <c r="O63" s="8">
        <v>14</v>
      </c>
      <c r="P63" s="8">
        <v>19</v>
      </c>
      <c r="Q63" s="8">
        <v>98</v>
      </c>
      <c r="R63" s="8">
        <v>164</v>
      </c>
      <c r="S63" s="8">
        <v>527</v>
      </c>
      <c r="T63" s="8">
        <v>120</v>
      </c>
      <c r="U63" s="8">
        <v>31</v>
      </c>
      <c r="V63" s="8">
        <v>3</v>
      </c>
      <c r="W63" s="8">
        <v>13</v>
      </c>
      <c r="X63" s="8">
        <v>16</v>
      </c>
      <c r="Y63" s="8">
        <v>6</v>
      </c>
      <c r="Z63" s="8">
        <v>8</v>
      </c>
      <c r="AA63" s="8">
        <v>23</v>
      </c>
      <c r="AB63" s="8">
        <v>6</v>
      </c>
      <c r="AC63" s="8">
        <v>176</v>
      </c>
      <c r="AD63" s="8">
        <v>11</v>
      </c>
      <c r="AE63" s="8">
        <v>7</v>
      </c>
      <c r="AF63" s="8">
        <v>68</v>
      </c>
      <c r="AG63" s="8">
        <v>245</v>
      </c>
      <c r="AH63" s="8">
        <v>147</v>
      </c>
      <c r="AI63" s="8">
        <v>11</v>
      </c>
      <c r="AJ63" s="8">
        <v>17</v>
      </c>
      <c r="AK63" s="8">
        <v>0</v>
      </c>
      <c r="AL63" s="8">
        <v>0</v>
      </c>
      <c r="AM63" s="8">
        <v>4</v>
      </c>
      <c r="AN63" s="8">
        <v>6</v>
      </c>
      <c r="AO63" s="8">
        <v>6</v>
      </c>
      <c r="AP63" s="8">
        <v>3</v>
      </c>
      <c r="AQ63" s="8">
        <v>2</v>
      </c>
      <c r="AR63" s="8">
        <v>9</v>
      </c>
      <c r="AS63" s="8">
        <v>17</v>
      </c>
      <c r="AT63" s="8">
        <v>43</v>
      </c>
      <c r="AU63" s="8">
        <v>2</v>
      </c>
      <c r="AV63" s="8">
        <v>2</v>
      </c>
      <c r="AW63" s="8">
        <v>14</v>
      </c>
      <c r="AX63" s="8">
        <v>29</v>
      </c>
      <c r="AY63" s="8">
        <v>3</v>
      </c>
      <c r="AZ63" s="8">
        <v>1</v>
      </c>
      <c r="BA63" s="8">
        <v>9</v>
      </c>
    </row>
    <row r="64" spans="1:53" x14ac:dyDescent="0.15">
      <c r="A64" s="7">
        <v>43923</v>
      </c>
      <c r="B64" s="8">
        <v>2306</v>
      </c>
      <c r="C64" s="8">
        <v>60</v>
      </c>
      <c r="D64" s="8">
        <v>1748</v>
      </c>
      <c r="E64" s="8">
        <v>489</v>
      </c>
      <c r="F64" s="8">
        <v>196</v>
      </c>
      <c r="G64" s="8">
        <v>182</v>
      </c>
      <c r="H64" s="8">
        <v>8</v>
      </c>
      <c r="I64" s="8">
        <v>0</v>
      </c>
      <c r="J64" s="8">
        <v>7</v>
      </c>
      <c r="K64" s="8">
        <v>6</v>
      </c>
      <c r="L64" s="8">
        <v>1</v>
      </c>
      <c r="M64" s="8">
        <v>6</v>
      </c>
      <c r="N64" s="8">
        <v>24</v>
      </c>
      <c r="O64" s="8">
        <v>14</v>
      </c>
      <c r="P64" s="8">
        <v>20</v>
      </c>
      <c r="Q64" s="8">
        <v>101</v>
      </c>
      <c r="R64" s="8">
        <v>175</v>
      </c>
      <c r="S64" s="8">
        <v>593</v>
      </c>
      <c r="T64" s="8">
        <v>138</v>
      </c>
      <c r="U64" s="8">
        <v>31</v>
      </c>
      <c r="V64" s="8">
        <v>5</v>
      </c>
      <c r="W64" s="8">
        <v>15</v>
      </c>
      <c r="X64" s="8">
        <v>22</v>
      </c>
      <c r="Y64" s="8">
        <v>8</v>
      </c>
      <c r="Z64" s="8">
        <v>9</v>
      </c>
      <c r="AA64" s="8">
        <v>22</v>
      </c>
      <c r="AB64" s="8">
        <v>6</v>
      </c>
      <c r="AC64" s="8">
        <v>181</v>
      </c>
      <c r="AD64" s="8">
        <v>11</v>
      </c>
      <c r="AE64" s="8">
        <v>8</v>
      </c>
      <c r="AF64" s="8">
        <v>71</v>
      </c>
      <c r="AG64" s="8">
        <v>279</v>
      </c>
      <c r="AH64" s="8">
        <v>161</v>
      </c>
      <c r="AI64" s="8">
        <v>15</v>
      </c>
      <c r="AJ64" s="8">
        <v>18</v>
      </c>
      <c r="AK64" s="8">
        <v>0</v>
      </c>
      <c r="AL64" s="8">
        <v>0</v>
      </c>
      <c r="AM64" s="8">
        <v>4</v>
      </c>
      <c r="AN64" s="8">
        <v>6</v>
      </c>
      <c r="AO64" s="8">
        <v>6</v>
      </c>
      <c r="AP64" s="8">
        <v>3</v>
      </c>
      <c r="AQ64" s="8">
        <v>2</v>
      </c>
      <c r="AR64" s="8">
        <v>9</v>
      </c>
      <c r="AS64" s="8">
        <v>20</v>
      </c>
      <c r="AT64" s="8">
        <v>52</v>
      </c>
      <c r="AU64" s="8">
        <v>4</v>
      </c>
      <c r="AV64" s="8">
        <v>5</v>
      </c>
      <c r="AW64" s="8">
        <v>15</v>
      </c>
      <c r="AX64" s="8">
        <v>29</v>
      </c>
      <c r="AY64" s="8">
        <v>3</v>
      </c>
      <c r="AZ64" s="8">
        <v>2</v>
      </c>
      <c r="BA64" s="8">
        <v>9</v>
      </c>
    </row>
    <row r="65" spans="1:53" x14ac:dyDescent="0.15">
      <c r="A65" s="7">
        <v>43924</v>
      </c>
      <c r="B65" s="8">
        <v>2541</v>
      </c>
      <c r="C65" s="8">
        <v>63</v>
      </c>
      <c r="D65" s="8">
        <v>1970</v>
      </c>
      <c r="E65" s="8">
        <v>498</v>
      </c>
      <c r="F65" s="8">
        <v>231</v>
      </c>
      <c r="G65" s="8">
        <v>185</v>
      </c>
      <c r="H65" s="8">
        <v>9</v>
      </c>
      <c r="I65" s="8">
        <v>0</v>
      </c>
      <c r="J65" s="8">
        <v>12</v>
      </c>
      <c r="K65" s="8">
        <v>7</v>
      </c>
      <c r="L65" s="8">
        <v>1</v>
      </c>
      <c r="M65" s="8">
        <v>8</v>
      </c>
      <c r="N65" s="8">
        <v>26</v>
      </c>
      <c r="O65" s="8">
        <v>14</v>
      </c>
      <c r="P65" s="8">
        <v>20</v>
      </c>
      <c r="Q65" s="8">
        <v>113</v>
      </c>
      <c r="R65" s="8">
        <v>181</v>
      </c>
      <c r="S65" s="8">
        <v>690</v>
      </c>
      <c r="T65" s="8">
        <v>153</v>
      </c>
      <c r="U65" s="8">
        <v>31</v>
      </c>
      <c r="V65" s="8">
        <v>8</v>
      </c>
      <c r="W65" s="8">
        <v>16</v>
      </c>
      <c r="X65" s="8">
        <v>31</v>
      </c>
      <c r="Y65" s="8">
        <v>9</v>
      </c>
      <c r="Z65" s="8">
        <v>9</v>
      </c>
      <c r="AA65" s="8">
        <v>22</v>
      </c>
      <c r="AB65" s="8">
        <v>6</v>
      </c>
      <c r="AC65" s="8">
        <v>186</v>
      </c>
      <c r="AD65" s="8">
        <v>12</v>
      </c>
      <c r="AE65" s="8">
        <v>8</v>
      </c>
      <c r="AF65" s="8">
        <v>79</v>
      </c>
      <c r="AG65" s="8">
        <v>312</v>
      </c>
      <c r="AH65" s="8">
        <v>167</v>
      </c>
      <c r="AI65" s="8">
        <v>19</v>
      </c>
      <c r="AJ65" s="8">
        <v>20</v>
      </c>
      <c r="AK65" s="8">
        <v>0</v>
      </c>
      <c r="AL65" s="8">
        <v>0</v>
      </c>
      <c r="AM65" s="8">
        <v>7</v>
      </c>
      <c r="AN65" s="8">
        <v>6</v>
      </c>
      <c r="AO65" s="8">
        <v>6</v>
      </c>
      <c r="AP65" s="8">
        <v>3</v>
      </c>
      <c r="AQ65" s="8">
        <v>2</v>
      </c>
      <c r="AR65" s="8">
        <v>11</v>
      </c>
      <c r="AS65" s="8">
        <v>21</v>
      </c>
      <c r="AT65" s="8">
        <v>62</v>
      </c>
      <c r="AU65" s="8">
        <v>4</v>
      </c>
      <c r="AV65" s="8">
        <v>5</v>
      </c>
      <c r="AW65" s="8">
        <v>15</v>
      </c>
      <c r="AX65" s="8">
        <v>30</v>
      </c>
      <c r="AY65" s="8">
        <v>3</v>
      </c>
      <c r="AZ65" s="8">
        <v>3</v>
      </c>
      <c r="BA65" s="8">
        <v>9</v>
      </c>
    </row>
    <row r="66" spans="1:53" x14ac:dyDescent="0.15">
      <c r="A66" s="7">
        <v>43925</v>
      </c>
      <c r="B66" s="8">
        <v>2855</v>
      </c>
      <c r="C66" s="8">
        <v>69</v>
      </c>
      <c r="D66" s="8">
        <v>2214</v>
      </c>
      <c r="E66" s="8">
        <v>559</v>
      </c>
      <c r="F66" s="8">
        <v>305</v>
      </c>
      <c r="G66" s="8">
        <v>190</v>
      </c>
      <c r="H66" s="8">
        <v>11</v>
      </c>
      <c r="I66" s="8">
        <v>0</v>
      </c>
      <c r="J66" s="8">
        <v>13</v>
      </c>
      <c r="K66" s="8">
        <v>9</v>
      </c>
      <c r="L66" s="8">
        <v>1</v>
      </c>
      <c r="M66" s="8">
        <v>9</v>
      </c>
      <c r="N66" s="8">
        <v>54</v>
      </c>
      <c r="O66" s="8">
        <v>14</v>
      </c>
      <c r="P66" s="8">
        <v>24</v>
      </c>
      <c r="Q66" s="8">
        <v>131</v>
      </c>
      <c r="R66" s="8">
        <v>192</v>
      </c>
      <c r="S66" s="8">
        <v>779</v>
      </c>
      <c r="T66" s="8">
        <v>181</v>
      </c>
      <c r="U66" s="8">
        <v>32</v>
      </c>
      <c r="V66" s="8">
        <v>8</v>
      </c>
      <c r="W66" s="8">
        <v>24</v>
      </c>
      <c r="X66" s="8">
        <v>40</v>
      </c>
      <c r="Y66" s="8">
        <v>9</v>
      </c>
      <c r="Z66" s="8">
        <v>10</v>
      </c>
      <c r="AA66" s="8">
        <v>39</v>
      </c>
      <c r="AB66" s="8">
        <v>8</v>
      </c>
      <c r="AC66" s="8">
        <v>198</v>
      </c>
      <c r="AD66" s="8">
        <v>12</v>
      </c>
      <c r="AE66" s="8">
        <v>14</v>
      </c>
      <c r="AF66" s="8">
        <v>91</v>
      </c>
      <c r="AG66" s="8">
        <v>347</v>
      </c>
      <c r="AH66" s="8">
        <v>172</v>
      </c>
      <c r="AI66" s="8">
        <v>21</v>
      </c>
      <c r="AJ66" s="8">
        <v>21</v>
      </c>
      <c r="AK66" s="8">
        <v>0</v>
      </c>
      <c r="AL66" s="8">
        <v>0</v>
      </c>
      <c r="AM66" s="8">
        <v>9</v>
      </c>
      <c r="AN66" s="8">
        <v>8</v>
      </c>
      <c r="AO66" s="8">
        <v>7</v>
      </c>
      <c r="AP66" s="8">
        <v>3</v>
      </c>
      <c r="AQ66" s="8">
        <v>2</v>
      </c>
      <c r="AR66" s="8">
        <v>11</v>
      </c>
      <c r="AS66" s="8">
        <v>21</v>
      </c>
      <c r="AT66" s="8">
        <v>66</v>
      </c>
      <c r="AU66" s="8">
        <v>5</v>
      </c>
      <c r="AV66" s="8">
        <v>7</v>
      </c>
      <c r="AW66" s="8">
        <v>15</v>
      </c>
      <c r="AX66" s="8">
        <v>31</v>
      </c>
      <c r="AY66" s="8">
        <v>4</v>
      </c>
      <c r="AZ66" s="8">
        <v>3</v>
      </c>
      <c r="BA66" s="8">
        <v>9</v>
      </c>
    </row>
    <row r="67" spans="1:53" x14ac:dyDescent="0.15">
      <c r="A67" s="7">
        <v>43926</v>
      </c>
      <c r="B67" s="8">
        <v>3191</v>
      </c>
      <c r="C67" s="8">
        <v>70</v>
      </c>
      <c r="D67" s="8">
        <v>2540</v>
      </c>
      <c r="E67" s="8">
        <v>568</v>
      </c>
      <c r="F67" s="8">
        <v>335</v>
      </c>
      <c r="G67" s="8">
        <v>193</v>
      </c>
      <c r="H67" s="8">
        <v>11</v>
      </c>
      <c r="I67" s="8">
        <v>0</v>
      </c>
      <c r="J67" s="8">
        <v>20</v>
      </c>
      <c r="K67" s="8">
        <v>10</v>
      </c>
      <c r="L67" s="8">
        <v>6</v>
      </c>
      <c r="M67" s="8">
        <v>14</v>
      </c>
      <c r="N67" s="8">
        <v>59</v>
      </c>
      <c r="O67" s="8">
        <v>14</v>
      </c>
      <c r="P67" s="8">
        <v>25</v>
      </c>
      <c r="Q67" s="8">
        <v>153</v>
      </c>
      <c r="R67" s="8">
        <v>219</v>
      </c>
      <c r="S67" s="8">
        <v>897</v>
      </c>
      <c r="T67" s="8">
        <v>197</v>
      </c>
      <c r="U67" s="8">
        <v>32</v>
      </c>
      <c r="V67" s="8">
        <v>10</v>
      </c>
      <c r="W67" s="8">
        <v>32</v>
      </c>
      <c r="X67" s="8">
        <v>44</v>
      </c>
      <c r="Y67" s="8">
        <v>11</v>
      </c>
      <c r="Z67" s="8">
        <v>11</v>
      </c>
      <c r="AA67" s="8">
        <v>43</v>
      </c>
      <c r="AB67" s="8">
        <v>10</v>
      </c>
      <c r="AC67" s="8">
        <v>216</v>
      </c>
      <c r="AD67" s="8">
        <v>12</v>
      </c>
      <c r="AE67" s="8">
        <v>17</v>
      </c>
      <c r="AF67" s="8">
        <v>105</v>
      </c>
      <c r="AG67" s="8">
        <v>388</v>
      </c>
      <c r="AH67" s="8">
        <v>182</v>
      </c>
      <c r="AI67" s="8">
        <v>24</v>
      </c>
      <c r="AJ67" s="8">
        <v>21</v>
      </c>
      <c r="AK67" s="8">
        <v>0</v>
      </c>
      <c r="AL67" s="8">
        <v>0</v>
      </c>
      <c r="AM67" s="8">
        <v>10</v>
      </c>
      <c r="AN67" s="8">
        <v>13</v>
      </c>
      <c r="AO67" s="8">
        <v>7</v>
      </c>
      <c r="AP67" s="8">
        <v>3</v>
      </c>
      <c r="AQ67" s="8">
        <v>2</v>
      </c>
      <c r="AR67" s="8">
        <v>12</v>
      </c>
      <c r="AS67" s="8">
        <v>24</v>
      </c>
      <c r="AT67" s="8">
        <v>67</v>
      </c>
      <c r="AU67" s="8">
        <v>6</v>
      </c>
      <c r="AV67" s="8">
        <v>8</v>
      </c>
      <c r="AW67" s="8">
        <v>16</v>
      </c>
      <c r="AX67" s="8">
        <v>31</v>
      </c>
      <c r="AY67" s="8">
        <v>4</v>
      </c>
      <c r="AZ67" s="8">
        <v>3</v>
      </c>
      <c r="BA67" s="8">
        <v>9</v>
      </c>
    </row>
    <row r="68" spans="1:53" x14ac:dyDescent="0.15">
      <c r="A68" s="7">
        <v>43927</v>
      </c>
      <c r="B68" s="8">
        <v>3569</v>
      </c>
      <c r="C68" s="8">
        <v>73</v>
      </c>
      <c r="D68" s="8">
        <v>2901</v>
      </c>
      <c r="E68" s="8">
        <v>575</v>
      </c>
      <c r="F68" s="8">
        <v>368</v>
      </c>
      <c r="G68" s="8">
        <v>194</v>
      </c>
      <c r="H68" s="8">
        <v>11</v>
      </c>
      <c r="I68" s="8">
        <v>0</v>
      </c>
      <c r="J68" s="8">
        <v>23</v>
      </c>
      <c r="K68" s="8">
        <v>11</v>
      </c>
      <c r="L68" s="8">
        <v>10</v>
      </c>
      <c r="M68" s="8">
        <v>16</v>
      </c>
      <c r="N68" s="8">
        <v>64</v>
      </c>
      <c r="O68" s="8">
        <v>14</v>
      </c>
      <c r="P68" s="8">
        <v>26</v>
      </c>
      <c r="Q68" s="8">
        <v>174</v>
      </c>
      <c r="R68" s="8">
        <v>238</v>
      </c>
      <c r="S68" s="8">
        <v>1040</v>
      </c>
      <c r="T68" s="8">
        <v>226</v>
      </c>
      <c r="U68" s="8">
        <v>32</v>
      </c>
      <c r="V68" s="8">
        <v>10</v>
      </c>
      <c r="W68" s="8">
        <v>43</v>
      </c>
      <c r="X68" s="8">
        <v>51</v>
      </c>
      <c r="Y68" s="8">
        <v>13</v>
      </c>
      <c r="Z68" s="8">
        <v>12</v>
      </c>
      <c r="AA68" s="8">
        <v>50</v>
      </c>
      <c r="AB68" s="8">
        <v>10</v>
      </c>
      <c r="AC68" s="8">
        <v>227</v>
      </c>
      <c r="AD68" s="8">
        <v>13</v>
      </c>
      <c r="AE68" s="8">
        <v>18</v>
      </c>
      <c r="AF68" s="8">
        <v>111</v>
      </c>
      <c r="AG68" s="8">
        <v>409</v>
      </c>
      <c r="AH68" s="8">
        <v>195</v>
      </c>
      <c r="AI68" s="8">
        <v>25</v>
      </c>
      <c r="AJ68" s="8">
        <v>25</v>
      </c>
      <c r="AK68" s="8">
        <v>0</v>
      </c>
      <c r="AL68" s="8">
        <v>0</v>
      </c>
      <c r="AM68" s="8">
        <v>11</v>
      </c>
      <c r="AN68" s="8">
        <v>16</v>
      </c>
      <c r="AO68" s="8">
        <v>8</v>
      </c>
      <c r="AP68" s="8">
        <v>3</v>
      </c>
      <c r="AQ68" s="8">
        <v>2</v>
      </c>
      <c r="AR68" s="8">
        <v>12</v>
      </c>
      <c r="AS68" s="8">
        <v>31</v>
      </c>
      <c r="AT68" s="8">
        <v>109</v>
      </c>
      <c r="AU68" s="8">
        <v>8</v>
      </c>
      <c r="AV68" s="8">
        <v>9</v>
      </c>
      <c r="AW68" s="8">
        <v>20</v>
      </c>
      <c r="AX68" s="8">
        <v>31</v>
      </c>
      <c r="AY68" s="8">
        <v>6</v>
      </c>
      <c r="AZ68" s="8">
        <v>3</v>
      </c>
      <c r="BA68" s="8">
        <v>9</v>
      </c>
    </row>
    <row r="69" spans="1:53" x14ac:dyDescent="0.15">
      <c r="A69" s="7">
        <v>43928</v>
      </c>
      <c r="B69" s="8">
        <v>3817</v>
      </c>
      <c r="C69" s="8">
        <v>80</v>
      </c>
      <c r="D69" s="8">
        <v>3097</v>
      </c>
      <c r="E69" s="8">
        <v>605</v>
      </c>
      <c r="F69" s="8">
        <v>226</v>
      </c>
      <c r="G69" s="8">
        <v>194</v>
      </c>
      <c r="H69" s="8">
        <v>11</v>
      </c>
      <c r="I69" s="8">
        <v>0</v>
      </c>
      <c r="J69" s="8">
        <v>26</v>
      </c>
      <c r="K69" s="8">
        <v>11</v>
      </c>
      <c r="L69" s="8">
        <v>13</v>
      </c>
      <c r="M69" s="8">
        <v>16</v>
      </c>
      <c r="N69" s="8">
        <v>71</v>
      </c>
      <c r="O69" s="8">
        <v>14</v>
      </c>
      <c r="P69" s="8">
        <v>26</v>
      </c>
      <c r="Q69" s="8">
        <v>195</v>
      </c>
      <c r="R69" s="8">
        <v>253</v>
      </c>
      <c r="S69" s="8">
        <v>1123</v>
      </c>
      <c r="T69" s="8">
        <v>261</v>
      </c>
      <c r="U69" s="8">
        <v>32</v>
      </c>
      <c r="V69" s="8">
        <v>11</v>
      </c>
      <c r="W69" s="8">
        <v>45</v>
      </c>
      <c r="X69" s="8">
        <v>57</v>
      </c>
      <c r="Y69" s="8">
        <v>14</v>
      </c>
      <c r="Z69" s="8">
        <v>14</v>
      </c>
      <c r="AA69" s="8">
        <v>51</v>
      </c>
      <c r="AB69" s="8">
        <v>10</v>
      </c>
      <c r="AC69" s="8">
        <v>237</v>
      </c>
      <c r="AD69" s="8">
        <v>13</v>
      </c>
      <c r="AE69" s="8">
        <v>18</v>
      </c>
      <c r="AF69" s="8">
        <v>119</v>
      </c>
      <c r="AG69" s="8">
        <v>429</v>
      </c>
      <c r="AH69" s="8">
        <v>201</v>
      </c>
      <c r="AI69" s="8">
        <v>26</v>
      </c>
      <c r="AJ69" s="8">
        <v>27</v>
      </c>
      <c r="AK69" s="8">
        <v>0</v>
      </c>
      <c r="AL69" s="8">
        <v>0</v>
      </c>
      <c r="AM69" s="8">
        <v>11</v>
      </c>
      <c r="AN69" s="8">
        <v>16</v>
      </c>
      <c r="AO69" s="8">
        <v>12</v>
      </c>
      <c r="AP69" s="8">
        <v>3</v>
      </c>
      <c r="AQ69" s="8">
        <v>2</v>
      </c>
      <c r="AR69" s="8">
        <v>14</v>
      </c>
      <c r="AS69" s="8">
        <v>34</v>
      </c>
      <c r="AT69" s="8">
        <v>113</v>
      </c>
      <c r="AU69" s="8">
        <v>8</v>
      </c>
      <c r="AV69" s="8">
        <v>9</v>
      </c>
      <c r="AW69" s="8">
        <v>20</v>
      </c>
      <c r="AX69" s="8">
        <v>32</v>
      </c>
      <c r="AY69" s="8">
        <v>7</v>
      </c>
      <c r="AZ69" s="8">
        <v>3</v>
      </c>
      <c r="BA69" s="8">
        <v>15</v>
      </c>
    </row>
    <row r="70" spans="1:53" x14ac:dyDescent="0.15">
      <c r="A70" s="7">
        <v>43929</v>
      </c>
      <c r="B70" s="8">
        <v>4168</v>
      </c>
      <c r="C70" s="8">
        <v>81</v>
      </c>
      <c r="D70" s="8">
        <v>3433</v>
      </c>
      <c r="E70" s="8">
        <v>615</v>
      </c>
      <c r="F70" s="8">
        <v>346</v>
      </c>
      <c r="G70" s="8">
        <v>198</v>
      </c>
      <c r="H70" s="8">
        <v>11</v>
      </c>
      <c r="I70" s="8">
        <v>0</v>
      </c>
      <c r="J70" s="8">
        <v>27</v>
      </c>
      <c r="K70" s="8">
        <v>11</v>
      </c>
      <c r="L70" s="8">
        <v>19</v>
      </c>
      <c r="M70" s="8">
        <v>24</v>
      </c>
      <c r="N70" s="8">
        <v>77</v>
      </c>
      <c r="O70" s="8">
        <v>15</v>
      </c>
      <c r="P70" s="8">
        <v>29</v>
      </c>
      <c r="Q70" s="8">
        <v>209</v>
      </c>
      <c r="R70" s="8">
        <v>284</v>
      </c>
      <c r="S70" s="8">
        <v>1203</v>
      </c>
      <c r="T70" s="8">
        <v>279</v>
      </c>
      <c r="U70" s="8">
        <v>34</v>
      </c>
      <c r="V70" s="8">
        <v>12</v>
      </c>
      <c r="W70" s="8">
        <v>51</v>
      </c>
      <c r="X70" s="8">
        <v>57</v>
      </c>
      <c r="Y70" s="8">
        <v>19</v>
      </c>
      <c r="Z70" s="8">
        <v>14</v>
      </c>
      <c r="AA70" s="8">
        <v>51</v>
      </c>
      <c r="AB70" s="8">
        <v>10</v>
      </c>
      <c r="AC70" s="8">
        <v>258</v>
      </c>
      <c r="AD70" s="8">
        <v>13</v>
      </c>
      <c r="AE70" s="8">
        <v>18</v>
      </c>
      <c r="AF70" s="8">
        <v>139</v>
      </c>
      <c r="AG70" s="8">
        <v>482</v>
      </c>
      <c r="AH70" s="8">
        <v>216</v>
      </c>
      <c r="AI70" s="8">
        <v>28</v>
      </c>
      <c r="AJ70" s="8">
        <v>28</v>
      </c>
      <c r="AK70" s="8">
        <v>0</v>
      </c>
      <c r="AL70" s="8">
        <v>0</v>
      </c>
      <c r="AM70" s="8">
        <v>12</v>
      </c>
      <c r="AN70" s="8">
        <v>19</v>
      </c>
      <c r="AO70" s="8">
        <v>13</v>
      </c>
      <c r="AP70" s="8">
        <v>3</v>
      </c>
      <c r="AQ70" s="8">
        <v>2</v>
      </c>
      <c r="AR70" s="8">
        <v>23</v>
      </c>
      <c r="AS70" s="8">
        <v>36</v>
      </c>
      <c r="AT70" s="8">
        <v>136</v>
      </c>
      <c r="AU70" s="8">
        <v>9</v>
      </c>
      <c r="AV70" s="8">
        <v>9</v>
      </c>
      <c r="AW70" s="8">
        <v>21</v>
      </c>
      <c r="AX70" s="8">
        <v>32</v>
      </c>
      <c r="AY70" s="8">
        <v>7</v>
      </c>
      <c r="AZ70" s="8">
        <v>3</v>
      </c>
      <c r="BA70" s="8">
        <v>27</v>
      </c>
    </row>
    <row r="71" spans="1:53" x14ac:dyDescent="0.15">
      <c r="A71" s="7">
        <v>43930</v>
      </c>
      <c r="B71" s="8">
        <v>4766</v>
      </c>
      <c r="C71" s="8">
        <v>85</v>
      </c>
      <c r="D71" s="8">
        <v>3871</v>
      </c>
      <c r="E71" s="8">
        <v>668</v>
      </c>
      <c r="F71" s="8">
        <v>491</v>
      </c>
      <c r="G71" s="8">
        <v>208</v>
      </c>
      <c r="H71" s="8">
        <v>12</v>
      </c>
      <c r="I71" s="8">
        <v>0</v>
      </c>
      <c r="J71" s="8">
        <v>34</v>
      </c>
      <c r="K71" s="8">
        <v>11</v>
      </c>
      <c r="L71" s="8">
        <v>22</v>
      </c>
      <c r="M71" s="8">
        <v>29</v>
      </c>
      <c r="N71" s="8">
        <v>77</v>
      </c>
      <c r="O71" s="8">
        <v>21</v>
      </c>
      <c r="P71" s="8">
        <v>29</v>
      </c>
      <c r="Q71" s="8">
        <v>242</v>
      </c>
      <c r="R71" s="8">
        <v>317</v>
      </c>
      <c r="S71" s="8">
        <v>1347</v>
      </c>
      <c r="T71" s="8">
        <v>327</v>
      </c>
      <c r="U71" s="8">
        <v>37</v>
      </c>
      <c r="V71" s="8">
        <v>14</v>
      </c>
      <c r="W71" s="8">
        <v>66</v>
      </c>
      <c r="X71" s="8">
        <v>67</v>
      </c>
      <c r="Y71" s="8">
        <v>22</v>
      </c>
      <c r="Z71" s="8">
        <v>19</v>
      </c>
      <c r="AA71" s="8">
        <v>69</v>
      </c>
      <c r="AB71" s="8">
        <v>15</v>
      </c>
      <c r="AC71" s="8">
        <v>278</v>
      </c>
      <c r="AD71" s="8">
        <v>13</v>
      </c>
      <c r="AE71" s="8">
        <v>24</v>
      </c>
      <c r="AF71" s="8">
        <v>149</v>
      </c>
      <c r="AG71" s="8">
        <v>525</v>
      </c>
      <c r="AH71" s="8">
        <v>216</v>
      </c>
      <c r="AI71" s="8">
        <v>30</v>
      </c>
      <c r="AJ71" s="8">
        <v>29</v>
      </c>
      <c r="AK71" s="8">
        <v>0</v>
      </c>
      <c r="AL71" s="8">
        <v>0</v>
      </c>
      <c r="AM71" s="8">
        <v>15</v>
      </c>
      <c r="AN71" s="8">
        <v>23</v>
      </c>
      <c r="AO71" s="8">
        <v>17</v>
      </c>
      <c r="AP71" s="8">
        <v>3</v>
      </c>
      <c r="AQ71" s="8">
        <v>3</v>
      </c>
      <c r="AR71" s="8">
        <v>25</v>
      </c>
      <c r="AS71" s="8">
        <v>37</v>
      </c>
      <c r="AT71" s="8">
        <v>161</v>
      </c>
      <c r="AU71" s="8">
        <v>11</v>
      </c>
      <c r="AV71" s="8">
        <v>12</v>
      </c>
      <c r="AW71" s="8">
        <v>23</v>
      </c>
      <c r="AX71" s="8">
        <v>41</v>
      </c>
      <c r="AY71" s="8">
        <v>12</v>
      </c>
      <c r="AZ71" s="8">
        <v>3</v>
      </c>
      <c r="BA71" s="8">
        <v>32</v>
      </c>
    </row>
    <row r="72" spans="1:53" x14ac:dyDescent="0.15">
      <c r="A72" s="7">
        <v>43931</v>
      </c>
      <c r="B72" s="8">
        <v>5246</v>
      </c>
      <c r="C72" s="8">
        <v>88</v>
      </c>
      <c r="D72" s="8">
        <v>4411</v>
      </c>
      <c r="E72" s="8">
        <v>697</v>
      </c>
      <c r="F72" s="8">
        <v>569</v>
      </c>
      <c r="G72" s="8">
        <v>226</v>
      </c>
      <c r="H72" s="8">
        <v>14</v>
      </c>
      <c r="I72" s="8">
        <v>0</v>
      </c>
      <c r="J72" s="8">
        <v>36</v>
      </c>
      <c r="K72" s="8">
        <v>11</v>
      </c>
      <c r="L72" s="8">
        <v>27</v>
      </c>
      <c r="M72" s="8">
        <v>33</v>
      </c>
      <c r="N72" s="8">
        <v>81</v>
      </c>
      <c r="O72" s="8">
        <v>31</v>
      </c>
      <c r="P72" s="8">
        <v>33</v>
      </c>
      <c r="Q72" s="8">
        <v>271</v>
      </c>
      <c r="R72" s="8">
        <v>342</v>
      </c>
      <c r="S72" s="8">
        <v>1528</v>
      </c>
      <c r="T72" s="8">
        <v>375</v>
      </c>
      <c r="U72" s="8">
        <v>39</v>
      </c>
      <c r="V72" s="8">
        <v>16</v>
      </c>
      <c r="W72" s="8">
        <v>72</v>
      </c>
      <c r="X72" s="8">
        <v>72</v>
      </c>
      <c r="Y72" s="8">
        <v>24</v>
      </c>
      <c r="Z72" s="8">
        <v>21</v>
      </c>
      <c r="AA72" s="8">
        <v>76</v>
      </c>
      <c r="AB72" s="8">
        <v>16</v>
      </c>
      <c r="AC72" s="8">
        <v>299</v>
      </c>
      <c r="AD72" s="8">
        <v>15</v>
      </c>
      <c r="AE72" s="8">
        <v>26</v>
      </c>
      <c r="AF72" s="8">
        <v>159</v>
      </c>
      <c r="AG72" s="8">
        <v>589</v>
      </c>
      <c r="AH72" s="8">
        <v>273</v>
      </c>
      <c r="AI72" s="8">
        <v>34</v>
      </c>
      <c r="AJ72" s="8">
        <v>32</v>
      </c>
      <c r="AK72" s="8">
        <v>0</v>
      </c>
      <c r="AL72" s="8">
        <v>1</v>
      </c>
      <c r="AM72" s="8">
        <v>16</v>
      </c>
      <c r="AN72" s="8">
        <v>25</v>
      </c>
      <c r="AO72" s="8">
        <v>17</v>
      </c>
      <c r="AP72" s="8">
        <v>3</v>
      </c>
      <c r="AQ72" s="8">
        <v>3</v>
      </c>
      <c r="AR72" s="8">
        <v>26</v>
      </c>
      <c r="AS72" s="8">
        <v>47</v>
      </c>
      <c r="AT72" s="8">
        <v>187</v>
      </c>
      <c r="AU72" s="8">
        <v>11</v>
      </c>
      <c r="AV72" s="8">
        <v>14</v>
      </c>
      <c r="AW72" s="8">
        <v>23</v>
      </c>
      <c r="AX72" s="8">
        <v>41</v>
      </c>
      <c r="AY72" s="8">
        <v>16</v>
      </c>
      <c r="AZ72" s="8">
        <v>3</v>
      </c>
      <c r="BA72" s="8">
        <v>42</v>
      </c>
    </row>
    <row r="73" spans="1:53" x14ac:dyDescent="0.15">
      <c r="A73" s="7">
        <v>43932</v>
      </c>
      <c r="B73" s="8">
        <v>5902</v>
      </c>
      <c r="C73" s="8">
        <v>94</v>
      </c>
      <c r="D73" s="8">
        <v>4999</v>
      </c>
      <c r="E73" s="8">
        <v>745</v>
      </c>
      <c r="F73" s="8">
        <v>636</v>
      </c>
      <c r="G73" s="8">
        <v>239</v>
      </c>
      <c r="H73" s="8">
        <v>14</v>
      </c>
      <c r="I73" s="8">
        <v>0</v>
      </c>
      <c r="J73" s="8">
        <v>37</v>
      </c>
      <c r="K73" s="8">
        <v>12</v>
      </c>
      <c r="L73" s="8">
        <v>27</v>
      </c>
      <c r="M73" s="8">
        <v>36</v>
      </c>
      <c r="N73" s="8">
        <v>82</v>
      </c>
      <c r="O73" s="8">
        <v>31</v>
      </c>
      <c r="P73" s="8">
        <v>35</v>
      </c>
      <c r="Q73" s="8">
        <v>325</v>
      </c>
      <c r="R73" s="8">
        <v>375</v>
      </c>
      <c r="S73" s="8">
        <v>1717</v>
      </c>
      <c r="T73" s="8">
        <v>425</v>
      </c>
      <c r="U73" s="8">
        <v>41</v>
      </c>
      <c r="V73" s="8">
        <v>23</v>
      </c>
      <c r="W73" s="8">
        <v>92</v>
      </c>
      <c r="X73" s="8">
        <v>76</v>
      </c>
      <c r="Y73" s="8">
        <v>27</v>
      </c>
      <c r="Z73" s="8">
        <v>28</v>
      </c>
      <c r="AA73" s="8">
        <v>82</v>
      </c>
      <c r="AB73" s="8">
        <v>34</v>
      </c>
      <c r="AC73" s="8">
        <v>313</v>
      </c>
      <c r="AD73" s="8">
        <v>15</v>
      </c>
      <c r="AE73" s="8">
        <v>34</v>
      </c>
      <c r="AF73" s="8">
        <v>168</v>
      </c>
      <c r="AG73" s="8">
        <v>697</v>
      </c>
      <c r="AH73" s="8">
        <v>316</v>
      </c>
      <c r="AI73" s="8">
        <v>37</v>
      </c>
      <c r="AJ73" s="8">
        <v>33</v>
      </c>
      <c r="AK73" s="8">
        <v>1</v>
      </c>
      <c r="AL73" s="8">
        <v>2</v>
      </c>
      <c r="AM73" s="8">
        <v>16</v>
      </c>
      <c r="AN73" s="8">
        <v>25</v>
      </c>
      <c r="AO73" s="8">
        <v>17</v>
      </c>
      <c r="AP73" s="8">
        <v>3</v>
      </c>
      <c r="AQ73" s="8">
        <v>4</v>
      </c>
      <c r="AR73" s="8">
        <v>28</v>
      </c>
      <c r="AS73" s="8">
        <v>52</v>
      </c>
      <c r="AT73" s="8">
        <v>224</v>
      </c>
      <c r="AU73" s="8">
        <v>12</v>
      </c>
      <c r="AV73" s="8">
        <v>14</v>
      </c>
      <c r="AW73" s="8">
        <v>23</v>
      </c>
      <c r="AX73" s="8">
        <v>42</v>
      </c>
      <c r="AY73" s="8">
        <v>16</v>
      </c>
      <c r="AZ73" s="8">
        <v>3</v>
      </c>
      <c r="BA73" s="8">
        <v>49</v>
      </c>
    </row>
    <row r="74" spans="1:53" x14ac:dyDescent="0.15">
      <c r="A74" s="7">
        <v>43933</v>
      </c>
      <c r="B74" s="8">
        <v>6616</v>
      </c>
      <c r="C74" s="8">
        <v>98</v>
      </c>
      <c r="D74" s="8">
        <v>5674</v>
      </c>
      <c r="E74" s="8">
        <v>767</v>
      </c>
      <c r="F74" s="8">
        <v>697</v>
      </c>
      <c r="G74" s="8">
        <v>255</v>
      </c>
      <c r="H74" s="8">
        <v>22</v>
      </c>
      <c r="I74" s="8">
        <v>0</v>
      </c>
      <c r="J74" s="8">
        <v>46</v>
      </c>
      <c r="K74" s="8">
        <v>13</v>
      </c>
      <c r="L74" s="8">
        <v>32</v>
      </c>
      <c r="M74" s="8">
        <v>37</v>
      </c>
      <c r="N74" s="8">
        <v>91</v>
      </c>
      <c r="O74" s="8">
        <v>32</v>
      </c>
      <c r="P74" s="8">
        <v>79</v>
      </c>
      <c r="Q74" s="8">
        <v>345</v>
      </c>
      <c r="R74" s="8">
        <v>411</v>
      </c>
      <c r="S74" s="8">
        <v>1914</v>
      </c>
      <c r="T74" s="8">
        <v>465</v>
      </c>
      <c r="U74" s="8">
        <v>41</v>
      </c>
      <c r="V74" s="8">
        <v>23</v>
      </c>
      <c r="W74" s="8">
        <v>104</v>
      </c>
      <c r="X74" s="8">
        <v>86</v>
      </c>
      <c r="Y74" s="8">
        <v>32</v>
      </c>
      <c r="Z74" s="8">
        <v>28</v>
      </c>
      <c r="AA74" s="8">
        <v>91</v>
      </c>
      <c r="AB74" s="8">
        <v>39</v>
      </c>
      <c r="AC74" s="32">
        <v>328</v>
      </c>
      <c r="AD74" s="8">
        <v>17</v>
      </c>
      <c r="AE74" s="8">
        <v>38</v>
      </c>
      <c r="AF74" s="8">
        <v>181</v>
      </c>
      <c r="AG74" s="8">
        <v>767</v>
      </c>
      <c r="AH74" s="8">
        <v>358</v>
      </c>
      <c r="AI74" s="8">
        <v>39</v>
      </c>
      <c r="AJ74" s="8">
        <v>33</v>
      </c>
      <c r="AK74" s="8">
        <v>1</v>
      </c>
      <c r="AL74" s="8">
        <v>6</v>
      </c>
      <c r="AM74" s="8">
        <v>16</v>
      </c>
      <c r="AN74" s="8">
        <v>31</v>
      </c>
      <c r="AO74" s="8">
        <v>19</v>
      </c>
      <c r="AP74" s="8">
        <v>3</v>
      </c>
      <c r="AQ74" s="8">
        <v>4</v>
      </c>
      <c r="AR74" s="8">
        <v>30</v>
      </c>
      <c r="AS74" s="8">
        <v>54</v>
      </c>
      <c r="AT74" s="8">
        <v>332</v>
      </c>
      <c r="AU74" s="8">
        <v>12</v>
      </c>
      <c r="AV74" s="8">
        <v>14</v>
      </c>
      <c r="AW74" s="8">
        <v>23</v>
      </c>
      <c r="AX74" s="8">
        <v>42</v>
      </c>
      <c r="AY74" s="8">
        <v>17</v>
      </c>
      <c r="AZ74" s="8">
        <v>4</v>
      </c>
      <c r="BA74" s="8">
        <v>49</v>
      </c>
    </row>
    <row r="75" spans="1:53" x14ac:dyDescent="0.15">
      <c r="A75" s="7">
        <v>43934</v>
      </c>
      <c r="B75" s="8">
        <v>7123</v>
      </c>
      <c r="C75" s="8">
        <v>102</v>
      </c>
      <c r="D75" s="8">
        <v>6091</v>
      </c>
      <c r="E75" s="8">
        <v>782</v>
      </c>
      <c r="F75" s="8">
        <v>432</v>
      </c>
      <c r="G75" s="8">
        <v>267</v>
      </c>
      <c r="H75" s="8">
        <v>22</v>
      </c>
      <c r="I75" s="8">
        <v>0</v>
      </c>
      <c r="J75" s="8">
        <v>52</v>
      </c>
      <c r="K75" s="8">
        <v>15</v>
      </c>
      <c r="L75" s="8">
        <v>34</v>
      </c>
      <c r="M75" s="8">
        <v>38</v>
      </c>
      <c r="N75" s="8">
        <v>109</v>
      </c>
      <c r="O75" s="8">
        <v>35</v>
      </c>
      <c r="P75" s="8">
        <v>90</v>
      </c>
      <c r="Q75" s="8">
        <v>386</v>
      </c>
      <c r="R75" s="8">
        <v>455</v>
      </c>
      <c r="S75" s="8">
        <v>2080</v>
      </c>
      <c r="T75" s="8">
        <v>478</v>
      </c>
      <c r="U75" s="8">
        <v>42</v>
      </c>
      <c r="V75" s="8">
        <v>30</v>
      </c>
      <c r="W75" s="8">
        <v>113</v>
      </c>
      <c r="X75" s="8">
        <v>88</v>
      </c>
      <c r="Y75" s="8">
        <v>35</v>
      </c>
      <c r="Z75" s="8">
        <v>29</v>
      </c>
      <c r="AA75" s="8">
        <v>105</v>
      </c>
      <c r="AB75" s="8">
        <v>41</v>
      </c>
      <c r="AC75" s="32">
        <v>329</v>
      </c>
      <c r="AD75" s="8">
        <v>17</v>
      </c>
      <c r="AE75" s="8">
        <v>38</v>
      </c>
      <c r="AF75" s="8">
        <v>193</v>
      </c>
      <c r="AG75" s="8">
        <v>812</v>
      </c>
      <c r="AH75" s="8">
        <v>375</v>
      </c>
      <c r="AI75" s="8">
        <v>41</v>
      </c>
      <c r="AJ75" s="8">
        <v>34</v>
      </c>
      <c r="AK75" s="8">
        <v>1</v>
      </c>
      <c r="AL75" s="8">
        <v>7</v>
      </c>
      <c r="AM75" s="8">
        <v>16</v>
      </c>
      <c r="AN75" s="8">
        <v>56</v>
      </c>
      <c r="AO75" s="8">
        <v>23</v>
      </c>
      <c r="AP75" s="8">
        <v>3</v>
      </c>
      <c r="AQ75" s="8">
        <v>8</v>
      </c>
      <c r="AR75" s="8">
        <v>30</v>
      </c>
      <c r="AS75" s="8">
        <v>60</v>
      </c>
      <c r="AT75" s="8">
        <v>362</v>
      </c>
      <c r="AU75" s="8">
        <v>13</v>
      </c>
      <c r="AV75" s="8">
        <v>14</v>
      </c>
      <c r="AW75" s="8">
        <v>28</v>
      </c>
      <c r="AX75" s="8">
        <v>42</v>
      </c>
      <c r="AY75" s="8">
        <v>17</v>
      </c>
      <c r="AZ75" s="8">
        <v>4</v>
      </c>
      <c r="BA75" s="8">
        <v>66</v>
      </c>
    </row>
    <row r="76" spans="1:53" x14ac:dyDescent="0.15">
      <c r="A76" s="7">
        <v>43935</v>
      </c>
      <c r="B76" s="8">
        <v>7509</v>
      </c>
      <c r="C76" s="8">
        <v>109</v>
      </c>
      <c r="D76" s="8">
        <v>6564</v>
      </c>
      <c r="E76" s="8">
        <v>836</v>
      </c>
      <c r="F76" s="8">
        <v>527</v>
      </c>
      <c r="G76">
        <v>272</v>
      </c>
      <c r="H76">
        <v>22</v>
      </c>
      <c r="I76">
        <v>0</v>
      </c>
      <c r="J76">
        <v>54</v>
      </c>
      <c r="K76">
        <v>15</v>
      </c>
      <c r="L76">
        <v>35</v>
      </c>
      <c r="M76">
        <v>38</v>
      </c>
      <c r="N76">
        <v>110</v>
      </c>
      <c r="O76">
        <v>36</v>
      </c>
      <c r="P76">
        <v>91</v>
      </c>
      <c r="Q76">
        <v>414</v>
      </c>
      <c r="R76">
        <v>474</v>
      </c>
      <c r="S76">
        <v>2171</v>
      </c>
      <c r="T76">
        <v>572</v>
      </c>
      <c r="U76">
        <v>42</v>
      </c>
      <c r="V76">
        <v>49</v>
      </c>
      <c r="W76">
        <v>121</v>
      </c>
      <c r="X76">
        <v>92</v>
      </c>
      <c r="Y76">
        <v>35</v>
      </c>
      <c r="Z76">
        <v>34</v>
      </c>
      <c r="AA76">
        <v>112</v>
      </c>
      <c r="AB76">
        <v>46</v>
      </c>
      <c r="AC76" s="32">
        <v>330</v>
      </c>
      <c r="AD76">
        <v>17</v>
      </c>
      <c r="AE76">
        <v>40</v>
      </c>
      <c r="AF76">
        <v>205</v>
      </c>
      <c r="AG76">
        <v>836</v>
      </c>
      <c r="AH76">
        <v>384</v>
      </c>
      <c r="AI76">
        <v>44</v>
      </c>
      <c r="AJ76">
        <v>34</v>
      </c>
      <c r="AK76">
        <v>1</v>
      </c>
      <c r="AL76">
        <v>8</v>
      </c>
      <c r="AM76">
        <v>16</v>
      </c>
      <c r="AN76">
        <v>57</v>
      </c>
      <c r="AO76">
        <v>24</v>
      </c>
      <c r="AP76">
        <v>3</v>
      </c>
      <c r="AQ76">
        <v>16</v>
      </c>
      <c r="AR76">
        <v>37</v>
      </c>
      <c r="AS76">
        <v>60</v>
      </c>
      <c r="AT76">
        <v>373</v>
      </c>
      <c r="AU76">
        <v>13</v>
      </c>
      <c r="AV76">
        <v>14</v>
      </c>
      <c r="AW76">
        <v>28</v>
      </c>
      <c r="AX76">
        <v>43</v>
      </c>
      <c r="AY76">
        <v>17</v>
      </c>
      <c r="AZ76">
        <v>4</v>
      </c>
      <c r="BA76">
        <v>72</v>
      </c>
    </row>
    <row r="77" spans="1:53" x14ac:dyDescent="0.15">
      <c r="A77" s="7">
        <v>43936</v>
      </c>
      <c r="B77" s="8">
        <v>7964</v>
      </c>
      <c r="C77" s="8">
        <v>119</v>
      </c>
      <c r="D77" s="8">
        <v>6801</v>
      </c>
      <c r="E77" s="8">
        <v>884</v>
      </c>
      <c r="F77" s="8">
        <v>285</v>
      </c>
      <c r="G77">
        <v>279</v>
      </c>
      <c r="H77">
        <v>22</v>
      </c>
      <c r="I77">
        <v>0</v>
      </c>
      <c r="J77">
        <v>64</v>
      </c>
      <c r="K77">
        <v>16</v>
      </c>
      <c r="L77">
        <v>39</v>
      </c>
      <c r="M77">
        <v>39</v>
      </c>
      <c r="N77">
        <v>116</v>
      </c>
      <c r="O77">
        <v>38</v>
      </c>
      <c r="P77">
        <v>97</v>
      </c>
      <c r="Q77">
        <v>433</v>
      </c>
      <c r="R77">
        <v>490</v>
      </c>
      <c r="S77">
        <v>2332</v>
      </c>
      <c r="T77">
        <v>594</v>
      </c>
      <c r="U77">
        <v>45</v>
      </c>
      <c r="V77">
        <v>54</v>
      </c>
      <c r="W77">
        <v>131</v>
      </c>
      <c r="X77">
        <v>92</v>
      </c>
      <c r="Y77">
        <v>36</v>
      </c>
      <c r="Z77">
        <v>35</v>
      </c>
      <c r="AA77">
        <v>127</v>
      </c>
      <c r="AB77">
        <v>46</v>
      </c>
      <c r="AC77" s="8">
        <v>338</v>
      </c>
      <c r="AD77">
        <v>19</v>
      </c>
      <c r="AE77">
        <v>51</v>
      </c>
      <c r="AF77">
        <v>210</v>
      </c>
      <c r="AG77">
        <v>895</v>
      </c>
      <c r="AH77">
        <v>403</v>
      </c>
      <c r="AI77">
        <v>47</v>
      </c>
      <c r="AJ77">
        <v>35</v>
      </c>
      <c r="AK77">
        <v>1</v>
      </c>
      <c r="AL77">
        <v>10</v>
      </c>
      <c r="AM77">
        <v>16</v>
      </c>
      <c r="AN77">
        <v>66</v>
      </c>
      <c r="AO77">
        <v>25</v>
      </c>
      <c r="AP77">
        <v>3</v>
      </c>
      <c r="AQ77">
        <v>20</v>
      </c>
      <c r="AR77">
        <v>39</v>
      </c>
      <c r="AS77">
        <v>60</v>
      </c>
      <c r="AT77">
        <v>403</v>
      </c>
      <c r="AU77">
        <v>15</v>
      </c>
      <c r="AV77">
        <v>14</v>
      </c>
      <c r="AW77">
        <v>29</v>
      </c>
      <c r="AX77">
        <v>43</v>
      </c>
      <c r="AY77">
        <v>17</v>
      </c>
      <c r="AZ77">
        <v>4</v>
      </c>
      <c r="BA77">
        <v>76</v>
      </c>
    </row>
    <row r="78" spans="1:53" x14ac:dyDescent="0.15">
      <c r="A78" s="7">
        <v>43937</v>
      </c>
      <c r="B78" s="8">
        <v>8442</v>
      </c>
      <c r="C78" s="8">
        <v>136</v>
      </c>
      <c r="D78" s="8">
        <v>7211</v>
      </c>
      <c r="E78" s="8">
        <v>918</v>
      </c>
      <c r="F78" s="8">
        <v>444</v>
      </c>
      <c r="G78">
        <v>302</v>
      </c>
      <c r="H78">
        <v>22</v>
      </c>
      <c r="I78">
        <v>0</v>
      </c>
      <c r="J78">
        <v>65</v>
      </c>
      <c r="K78">
        <v>16</v>
      </c>
      <c r="L78">
        <v>45</v>
      </c>
      <c r="M78">
        <v>40</v>
      </c>
      <c r="N78">
        <v>119</v>
      </c>
      <c r="O78">
        <v>39</v>
      </c>
      <c r="P78">
        <v>107</v>
      </c>
      <c r="Q78">
        <v>479</v>
      </c>
      <c r="R78">
        <v>525</v>
      </c>
      <c r="S78">
        <v>2457</v>
      </c>
      <c r="T78">
        <v>614</v>
      </c>
      <c r="U78">
        <v>46</v>
      </c>
      <c r="V78">
        <v>54</v>
      </c>
      <c r="W78">
        <v>140</v>
      </c>
      <c r="X78">
        <v>100</v>
      </c>
      <c r="Y78">
        <v>39</v>
      </c>
      <c r="Z78">
        <v>36</v>
      </c>
      <c r="AA78">
        <v>128</v>
      </c>
      <c r="AB78">
        <v>47</v>
      </c>
      <c r="AC78" s="8">
        <v>350</v>
      </c>
      <c r="AD78">
        <v>20</v>
      </c>
      <c r="AE78">
        <v>52</v>
      </c>
      <c r="AF78">
        <v>215</v>
      </c>
      <c r="AG78">
        <v>969</v>
      </c>
      <c r="AH78">
        <v>423</v>
      </c>
      <c r="AI78">
        <v>53</v>
      </c>
      <c r="AJ78">
        <v>37</v>
      </c>
      <c r="AK78">
        <v>1</v>
      </c>
      <c r="AL78">
        <v>13</v>
      </c>
      <c r="AM78">
        <v>16</v>
      </c>
      <c r="AN78">
        <v>67</v>
      </c>
      <c r="AO78">
        <v>28</v>
      </c>
      <c r="AP78">
        <v>3</v>
      </c>
      <c r="AQ78">
        <v>20</v>
      </c>
      <c r="AR78">
        <v>40</v>
      </c>
      <c r="AS78">
        <v>62</v>
      </c>
      <c r="AT78">
        <v>433</v>
      </c>
      <c r="AU78">
        <v>17</v>
      </c>
      <c r="AV78">
        <v>15</v>
      </c>
      <c r="AW78">
        <v>31</v>
      </c>
      <c r="AX78">
        <v>50</v>
      </c>
      <c r="AY78">
        <v>17</v>
      </c>
      <c r="AZ78">
        <v>4</v>
      </c>
      <c r="BA78">
        <v>86</v>
      </c>
    </row>
    <row r="79" spans="1:53" x14ac:dyDescent="0.15">
      <c r="A79" s="7">
        <v>43938</v>
      </c>
      <c r="B79" s="8">
        <v>9027</v>
      </c>
      <c r="C79" s="8">
        <v>148</v>
      </c>
      <c r="D79" s="8">
        <v>7665</v>
      </c>
      <c r="E79" s="8">
        <v>995</v>
      </c>
      <c r="F79" s="8">
        <v>531</v>
      </c>
      <c r="G79">
        <v>336</v>
      </c>
      <c r="H79">
        <v>22</v>
      </c>
      <c r="I79">
        <v>0</v>
      </c>
      <c r="J79">
        <v>75</v>
      </c>
      <c r="K79">
        <v>16</v>
      </c>
      <c r="L79">
        <v>50</v>
      </c>
      <c r="M79">
        <v>49</v>
      </c>
      <c r="N79">
        <v>123</v>
      </c>
      <c r="O79">
        <v>42</v>
      </c>
      <c r="P79">
        <v>109</v>
      </c>
      <c r="Q79">
        <v>535</v>
      </c>
      <c r="R79">
        <v>539</v>
      </c>
      <c r="S79">
        <v>2606</v>
      </c>
      <c r="T79">
        <v>673</v>
      </c>
      <c r="U79">
        <v>47</v>
      </c>
      <c r="V79">
        <v>65</v>
      </c>
      <c r="W79">
        <v>146</v>
      </c>
      <c r="X79">
        <v>103</v>
      </c>
      <c r="Y79">
        <v>43</v>
      </c>
      <c r="Z79">
        <v>45</v>
      </c>
      <c r="AA79">
        <v>132</v>
      </c>
      <c r="AB79">
        <v>48</v>
      </c>
      <c r="AC79" s="8">
        <v>364</v>
      </c>
      <c r="AD79">
        <v>26</v>
      </c>
      <c r="AE79">
        <v>57</v>
      </c>
      <c r="AF79">
        <v>225</v>
      </c>
      <c r="AG79">
        <v>1021</v>
      </c>
      <c r="AH79">
        <v>453</v>
      </c>
      <c r="AI79">
        <v>54</v>
      </c>
      <c r="AJ79">
        <v>38</v>
      </c>
      <c r="AK79">
        <v>1</v>
      </c>
      <c r="AL79">
        <v>14</v>
      </c>
      <c r="AM79">
        <v>18</v>
      </c>
      <c r="AN79">
        <v>118</v>
      </c>
      <c r="AO79">
        <v>29</v>
      </c>
      <c r="AP79">
        <v>3</v>
      </c>
      <c r="AQ79">
        <v>21</v>
      </c>
      <c r="AR79">
        <v>41</v>
      </c>
      <c r="AS79">
        <v>62</v>
      </c>
      <c r="AT79">
        <v>459</v>
      </c>
      <c r="AU79">
        <v>15</v>
      </c>
      <c r="AV79">
        <v>16</v>
      </c>
      <c r="AW79">
        <v>31</v>
      </c>
      <c r="AX79">
        <v>50</v>
      </c>
      <c r="AY79">
        <v>17</v>
      </c>
      <c r="AZ79">
        <v>4</v>
      </c>
      <c r="BA79">
        <v>86</v>
      </c>
    </row>
    <row r="80" spans="1:53" x14ac:dyDescent="0.15">
      <c r="A80" s="7">
        <v>43939</v>
      </c>
      <c r="B80" s="8">
        <v>9654</v>
      </c>
      <c r="C80" s="8">
        <v>154</v>
      </c>
      <c r="D80" s="8">
        <v>8210</v>
      </c>
      <c r="E80" s="8">
        <v>1052</v>
      </c>
      <c r="F80" s="8">
        <v>602</v>
      </c>
      <c r="G80">
        <v>370</v>
      </c>
      <c r="H80">
        <v>22</v>
      </c>
      <c r="I80">
        <v>0</v>
      </c>
      <c r="J80">
        <v>79</v>
      </c>
      <c r="K80">
        <v>16</v>
      </c>
      <c r="L80">
        <v>58</v>
      </c>
      <c r="M80">
        <v>52</v>
      </c>
      <c r="N80">
        <v>131</v>
      </c>
      <c r="O80">
        <v>44</v>
      </c>
      <c r="P80">
        <v>114</v>
      </c>
      <c r="Q80">
        <v>575</v>
      </c>
      <c r="R80">
        <v>609</v>
      </c>
      <c r="S80">
        <v>2807</v>
      </c>
      <c r="T80">
        <v>710</v>
      </c>
      <c r="U80">
        <v>53</v>
      </c>
      <c r="V80">
        <v>69</v>
      </c>
      <c r="W80">
        <v>160</v>
      </c>
      <c r="X80">
        <v>104</v>
      </c>
      <c r="Y80">
        <v>46</v>
      </c>
      <c r="Z80">
        <v>47</v>
      </c>
      <c r="AA80">
        <v>136</v>
      </c>
      <c r="AB80">
        <v>51</v>
      </c>
      <c r="AC80" s="8">
        <v>374</v>
      </c>
      <c r="AD80">
        <v>32</v>
      </c>
      <c r="AE80">
        <v>68</v>
      </c>
      <c r="AF80">
        <v>235</v>
      </c>
      <c r="AG80">
        <v>1076</v>
      </c>
      <c r="AH80">
        <v>480</v>
      </c>
      <c r="AI80">
        <v>56</v>
      </c>
      <c r="AJ80">
        <v>39</v>
      </c>
      <c r="AK80">
        <v>1</v>
      </c>
      <c r="AL80">
        <v>15</v>
      </c>
      <c r="AM80">
        <v>18</v>
      </c>
      <c r="AN80">
        <v>124</v>
      </c>
      <c r="AO80">
        <v>30</v>
      </c>
      <c r="AP80">
        <v>3</v>
      </c>
      <c r="AQ80">
        <v>24</v>
      </c>
      <c r="AR80">
        <v>41</v>
      </c>
      <c r="AS80">
        <v>63</v>
      </c>
      <c r="AT80">
        <v>476</v>
      </c>
      <c r="AU80">
        <v>16</v>
      </c>
      <c r="AV80">
        <v>17</v>
      </c>
      <c r="AW80">
        <v>35</v>
      </c>
      <c r="AX80">
        <v>54</v>
      </c>
      <c r="AY80">
        <v>17</v>
      </c>
      <c r="AZ80">
        <v>6</v>
      </c>
      <c r="BA80">
        <v>101</v>
      </c>
    </row>
    <row r="81" spans="1:53" x14ac:dyDescent="0.15">
      <c r="A81" s="7">
        <v>43940</v>
      </c>
      <c r="B81" s="8">
        <v>10219</v>
      </c>
      <c r="C81" s="8">
        <v>161</v>
      </c>
      <c r="D81" s="8">
        <v>8649</v>
      </c>
      <c r="E81" s="8">
        <v>1142</v>
      </c>
      <c r="F81" s="8">
        <v>529</v>
      </c>
      <c r="G81">
        <v>407</v>
      </c>
      <c r="H81">
        <v>22</v>
      </c>
      <c r="I81">
        <v>0</v>
      </c>
      <c r="J81">
        <v>83</v>
      </c>
      <c r="K81">
        <v>16</v>
      </c>
      <c r="L81">
        <v>60</v>
      </c>
      <c r="M81">
        <v>60</v>
      </c>
      <c r="N81">
        <v>135</v>
      </c>
      <c r="O81">
        <v>44</v>
      </c>
      <c r="P81">
        <v>120</v>
      </c>
      <c r="Q81">
        <v>610</v>
      </c>
      <c r="R81">
        <v>643</v>
      </c>
      <c r="S81">
        <v>2988</v>
      </c>
      <c r="T81">
        <v>754</v>
      </c>
      <c r="U81">
        <v>56</v>
      </c>
      <c r="V81">
        <v>79</v>
      </c>
      <c r="W81">
        <v>173</v>
      </c>
      <c r="X81">
        <v>106</v>
      </c>
      <c r="Y81">
        <v>48</v>
      </c>
      <c r="Z81">
        <v>47</v>
      </c>
      <c r="AA81">
        <v>137</v>
      </c>
      <c r="AB81">
        <v>50</v>
      </c>
      <c r="AC81" s="8">
        <v>391</v>
      </c>
      <c r="AD81">
        <v>35</v>
      </c>
      <c r="AE81">
        <v>70</v>
      </c>
      <c r="AF81">
        <v>242</v>
      </c>
      <c r="AG81">
        <v>1164</v>
      </c>
      <c r="AH81">
        <v>502</v>
      </c>
      <c r="AI81">
        <v>60</v>
      </c>
      <c r="AJ81">
        <v>40</v>
      </c>
      <c r="AK81">
        <v>3</v>
      </c>
      <c r="AL81">
        <v>15</v>
      </c>
      <c r="AM81">
        <v>18</v>
      </c>
      <c r="AN81">
        <v>129</v>
      </c>
      <c r="AO81">
        <v>30</v>
      </c>
      <c r="AP81">
        <v>3</v>
      </c>
      <c r="AQ81">
        <v>24</v>
      </c>
      <c r="AR81">
        <v>44</v>
      </c>
      <c r="AS81">
        <v>64</v>
      </c>
      <c r="AT81">
        <v>500</v>
      </c>
      <c r="AU81">
        <v>16</v>
      </c>
      <c r="AV81">
        <v>17</v>
      </c>
      <c r="AW81">
        <v>35</v>
      </c>
      <c r="AX81">
        <v>54</v>
      </c>
      <c r="AY81">
        <v>17</v>
      </c>
      <c r="AZ81">
        <v>7</v>
      </c>
      <c r="BA81">
        <v>101</v>
      </c>
    </row>
    <row r="82" spans="1:53" x14ac:dyDescent="0.15">
      <c r="A82" s="7">
        <v>43941</v>
      </c>
      <c r="B82" s="8">
        <v>10608</v>
      </c>
      <c r="C82" s="8">
        <v>171</v>
      </c>
      <c r="D82" s="8">
        <v>8918</v>
      </c>
      <c r="E82" s="8">
        <v>1222</v>
      </c>
      <c r="F82" s="8">
        <v>349</v>
      </c>
      <c r="G82">
        <v>434</v>
      </c>
      <c r="H82">
        <v>22</v>
      </c>
      <c r="I82">
        <v>0</v>
      </c>
      <c r="J82">
        <v>83</v>
      </c>
      <c r="K82">
        <v>16</v>
      </c>
      <c r="L82">
        <v>61</v>
      </c>
      <c r="M82">
        <v>62</v>
      </c>
      <c r="N82">
        <v>139</v>
      </c>
      <c r="O82">
        <v>46</v>
      </c>
      <c r="P82">
        <v>122</v>
      </c>
      <c r="Q82">
        <v>642</v>
      </c>
      <c r="R82">
        <v>661</v>
      </c>
      <c r="S82">
        <v>3095</v>
      </c>
      <c r="T82">
        <v>784</v>
      </c>
      <c r="U82">
        <v>56</v>
      </c>
      <c r="V82">
        <v>92</v>
      </c>
      <c r="W82">
        <v>178</v>
      </c>
      <c r="X82">
        <v>112</v>
      </c>
      <c r="Y82">
        <v>49</v>
      </c>
      <c r="Z82">
        <v>52</v>
      </c>
      <c r="AA82">
        <v>139</v>
      </c>
      <c r="AB82">
        <v>52</v>
      </c>
      <c r="AC82" s="8">
        <v>401</v>
      </c>
      <c r="AD82">
        <v>36</v>
      </c>
      <c r="AE82">
        <v>71</v>
      </c>
      <c r="AF82">
        <v>251</v>
      </c>
      <c r="AG82">
        <v>1212</v>
      </c>
      <c r="AH82">
        <v>513</v>
      </c>
      <c r="AI82">
        <v>62</v>
      </c>
      <c r="AJ82">
        <v>46</v>
      </c>
      <c r="AK82">
        <v>3</v>
      </c>
      <c r="AL82">
        <v>16</v>
      </c>
      <c r="AM82">
        <v>19</v>
      </c>
      <c r="AN82">
        <v>132</v>
      </c>
      <c r="AO82">
        <v>30</v>
      </c>
      <c r="AP82">
        <v>3</v>
      </c>
      <c r="AQ82">
        <v>25</v>
      </c>
      <c r="AR82">
        <v>45</v>
      </c>
      <c r="AS82">
        <v>68</v>
      </c>
      <c r="AT82">
        <v>516</v>
      </c>
      <c r="AU82">
        <v>17</v>
      </c>
      <c r="AV82">
        <v>17</v>
      </c>
      <c r="AW82">
        <v>39</v>
      </c>
      <c r="AX82">
        <v>54</v>
      </c>
      <c r="AY82">
        <v>17</v>
      </c>
      <c r="AZ82">
        <v>8</v>
      </c>
      <c r="BA82">
        <v>110</v>
      </c>
    </row>
    <row r="83" spans="1:53" x14ac:dyDescent="0.15">
      <c r="A83" s="7">
        <v>43942</v>
      </c>
      <c r="B83" s="8">
        <v>10974</v>
      </c>
      <c r="C83" s="8">
        <v>186</v>
      </c>
      <c r="D83" s="8">
        <v>9142</v>
      </c>
      <c r="E83" s="8">
        <v>1339</v>
      </c>
      <c r="F83" s="8">
        <v>341</v>
      </c>
      <c r="G83">
        <v>451</v>
      </c>
      <c r="H83">
        <v>22</v>
      </c>
      <c r="I83">
        <v>0</v>
      </c>
      <c r="J83">
        <v>84</v>
      </c>
      <c r="K83">
        <v>16</v>
      </c>
      <c r="L83">
        <v>64</v>
      </c>
      <c r="M83">
        <v>64</v>
      </c>
      <c r="N83">
        <v>143</v>
      </c>
      <c r="O83">
        <v>49</v>
      </c>
      <c r="P83">
        <v>124</v>
      </c>
      <c r="Q83">
        <v>662</v>
      </c>
      <c r="R83">
        <v>683</v>
      </c>
      <c r="S83">
        <v>3197</v>
      </c>
      <c r="T83">
        <v>802</v>
      </c>
      <c r="U83">
        <v>56</v>
      </c>
      <c r="V83">
        <v>114</v>
      </c>
      <c r="W83">
        <v>180</v>
      </c>
      <c r="X83">
        <v>113</v>
      </c>
      <c r="Y83">
        <v>49</v>
      </c>
      <c r="Z83">
        <v>52</v>
      </c>
      <c r="AA83">
        <v>139</v>
      </c>
      <c r="AB83">
        <v>52</v>
      </c>
      <c r="AC83" s="8">
        <v>406</v>
      </c>
      <c r="AD83">
        <v>39</v>
      </c>
      <c r="AE83">
        <v>72</v>
      </c>
      <c r="AF83">
        <v>259</v>
      </c>
      <c r="AG83">
        <v>1297</v>
      </c>
      <c r="AH83">
        <v>524</v>
      </c>
      <c r="AI83">
        <v>64</v>
      </c>
      <c r="AJ83">
        <v>46</v>
      </c>
      <c r="AK83">
        <v>3</v>
      </c>
      <c r="AL83">
        <v>16</v>
      </c>
      <c r="AM83">
        <v>19</v>
      </c>
      <c r="AN83">
        <v>137</v>
      </c>
      <c r="AO83">
        <v>30</v>
      </c>
      <c r="AP83">
        <v>3</v>
      </c>
      <c r="AQ83">
        <v>26</v>
      </c>
      <c r="AR83">
        <v>46</v>
      </c>
      <c r="AS83">
        <v>69</v>
      </c>
      <c r="AT83">
        <v>524</v>
      </c>
      <c r="AU83">
        <v>17</v>
      </c>
      <c r="AV83">
        <v>18</v>
      </c>
      <c r="AW83">
        <v>40</v>
      </c>
      <c r="AX83">
        <v>55</v>
      </c>
      <c r="AY83">
        <v>17</v>
      </c>
      <c r="AZ83">
        <v>10</v>
      </c>
      <c r="BA83">
        <v>121</v>
      </c>
    </row>
    <row r="84" spans="1:53" x14ac:dyDescent="0.15">
      <c r="A84" s="7">
        <v>43943</v>
      </c>
      <c r="B84" s="8">
        <v>11350</v>
      </c>
      <c r="C84" s="8">
        <v>277</v>
      </c>
      <c r="D84" s="8">
        <v>9411</v>
      </c>
      <c r="E84" s="8">
        <v>2023</v>
      </c>
      <c r="F84" s="8">
        <v>953</v>
      </c>
      <c r="G84">
        <v>473</v>
      </c>
      <c r="H84">
        <v>22</v>
      </c>
      <c r="I84">
        <v>0</v>
      </c>
      <c r="J84">
        <v>84</v>
      </c>
      <c r="K84">
        <v>16</v>
      </c>
      <c r="L84">
        <v>64</v>
      </c>
      <c r="M84">
        <v>64</v>
      </c>
      <c r="N84">
        <v>146</v>
      </c>
      <c r="O84">
        <v>51</v>
      </c>
      <c r="P84">
        <v>131</v>
      </c>
      <c r="Q84">
        <v>681</v>
      </c>
      <c r="R84">
        <v>704</v>
      </c>
      <c r="S84">
        <v>3320</v>
      </c>
      <c r="T84">
        <v>816</v>
      </c>
      <c r="U84">
        <v>58</v>
      </c>
      <c r="V84">
        <v>115</v>
      </c>
      <c r="W84">
        <v>190</v>
      </c>
      <c r="X84">
        <v>118</v>
      </c>
      <c r="Y84">
        <v>50</v>
      </c>
      <c r="Z84">
        <v>54</v>
      </c>
      <c r="AA84">
        <v>140</v>
      </c>
      <c r="AB84">
        <v>53</v>
      </c>
      <c r="AC84">
        <v>422</v>
      </c>
      <c r="AD84">
        <v>41</v>
      </c>
      <c r="AE84">
        <v>76</v>
      </c>
      <c r="AF84">
        <v>264</v>
      </c>
      <c r="AG84">
        <v>1351</v>
      </c>
      <c r="AH84">
        <v>546</v>
      </c>
      <c r="AI84">
        <v>73</v>
      </c>
      <c r="AJ84">
        <v>47</v>
      </c>
      <c r="AK84">
        <v>3</v>
      </c>
      <c r="AL84">
        <v>16</v>
      </c>
      <c r="AM84">
        <v>19</v>
      </c>
      <c r="AN84">
        <v>138</v>
      </c>
      <c r="AO84">
        <v>31</v>
      </c>
      <c r="AP84">
        <v>5</v>
      </c>
      <c r="AQ84">
        <v>26</v>
      </c>
      <c r="AR84">
        <v>47</v>
      </c>
      <c r="AS84">
        <v>69</v>
      </c>
      <c r="AT84">
        <v>539</v>
      </c>
      <c r="AU84">
        <v>17</v>
      </c>
      <c r="AV84">
        <v>17</v>
      </c>
      <c r="AW84">
        <v>41</v>
      </c>
      <c r="AX84">
        <v>60</v>
      </c>
      <c r="AY84">
        <v>17</v>
      </c>
      <c r="AZ84">
        <v>10</v>
      </c>
      <c r="BA84">
        <v>125</v>
      </c>
    </row>
    <row r="85" spans="1:53" x14ac:dyDescent="0.15">
      <c r="A85" s="7">
        <v>43944</v>
      </c>
      <c r="B85" s="8">
        <v>11772</v>
      </c>
      <c r="C85" s="8">
        <v>287</v>
      </c>
      <c r="D85" s="8">
        <v>9731</v>
      </c>
      <c r="E85" s="8">
        <v>2391</v>
      </c>
      <c r="F85" s="8">
        <v>688</v>
      </c>
      <c r="G85">
        <v>495</v>
      </c>
      <c r="H85">
        <v>22</v>
      </c>
      <c r="I85">
        <v>0</v>
      </c>
      <c r="J85">
        <v>84</v>
      </c>
      <c r="K85">
        <v>16</v>
      </c>
      <c r="L85">
        <v>65</v>
      </c>
      <c r="M85">
        <v>65</v>
      </c>
      <c r="N85">
        <v>151</v>
      </c>
      <c r="O85">
        <v>52</v>
      </c>
      <c r="P85">
        <v>131</v>
      </c>
      <c r="Q85">
        <v>714</v>
      </c>
      <c r="R85">
        <v>725</v>
      </c>
      <c r="S85">
        <v>3452</v>
      </c>
      <c r="T85">
        <v>841</v>
      </c>
      <c r="U85">
        <v>61</v>
      </c>
      <c r="V85">
        <v>115</v>
      </c>
      <c r="W85">
        <v>199</v>
      </c>
      <c r="X85">
        <v>119</v>
      </c>
      <c r="Y85">
        <v>51</v>
      </c>
      <c r="Z85">
        <v>56</v>
      </c>
      <c r="AA85">
        <v>143</v>
      </c>
      <c r="AB85">
        <v>57</v>
      </c>
      <c r="AC85">
        <v>441</v>
      </c>
      <c r="AD85">
        <v>43</v>
      </c>
      <c r="AE85">
        <v>88</v>
      </c>
      <c r="AF85">
        <v>275</v>
      </c>
      <c r="AG85">
        <v>1382</v>
      </c>
      <c r="AH85">
        <v>563</v>
      </c>
      <c r="AI85">
        <v>75</v>
      </c>
      <c r="AJ85">
        <v>49</v>
      </c>
      <c r="AK85">
        <v>3</v>
      </c>
      <c r="AL85">
        <v>16</v>
      </c>
      <c r="AM85">
        <v>19</v>
      </c>
      <c r="AN85">
        <v>139</v>
      </c>
      <c r="AO85">
        <v>31</v>
      </c>
      <c r="AP85">
        <v>5</v>
      </c>
      <c r="AQ85">
        <v>26</v>
      </c>
      <c r="AR85">
        <v>47</v>
      </c>
      <c r="AS85">
        <v>70</v>
      </c>
      <c r="AT85">
        <v>560</v>
      </c>
      <c r="AU85">
        <v>18</v>
      </c>
      <c r="AV85">
        <v>16</v>
      </c>
      <c r="AW85">
        <v>41</v>
      </c>
      <c r="AX85">
        <v>60</v>
      </c>
      <c r="AY85">
        <v>17</v>
      </c>
      <c r="AZ85">
        <v>10</v>
      </c>
      <c r="BA85">
        <v>130</v>
      </c>
    </row>
    <row r="86" spans="1:53" x14ac:dyDescent="0.15">
      <c r="A86" s="7">
        <v>43945</v>
      </c>
      <c r="B86" s="8">
        <v>12240</v>
      </c>
      <c r="C86" s="8">
        <v>317</v>
      </c>
      <c r="D86" s="8">
        <v>10086</v>
      </c>
      <c r="E86" s="8">
        <v>2519</v>
      </c>
      <c r="F86" s="8">
        <v>483</v>
      </c>
      <c r="G86">
        <v>540</v>
      </c>
      <c r="H86">
        <v>22</v>
      </c>
      <c r="I86">
        <v>0</v>
      </c>
      <c r="J86">
        <v>84</v>
      </c>
      <c r="K86">
        <v>16</v>
      </c>
      <c r="L86">
        <v>65</v>
      </c>
      <c r="M86">
        <v>65</v>
      </c>
      <c r="N86">
        <v>153</v>
      </c>
      <c r="O86">
        <v>53</v>
      </c>
      <c r="P86">
        <v>138</v>
      </c>
      <c r="Q86">
        <v>753</v>
      </c>
      <c r="R86">
        <v>749</v>
      </c>
      <c r="S86">
        <v>3586</v>
      </c>
      <c r="T86">
        <v>880</v>
      </c>
      <c r="U86">
        <v>62</v>
      </c>
      <c r="V86">
        <v>150</v>
      </c>
      <c r="W86">
        <v>216</v>
      </c>
      <c r="X86">
        <v>119</v>
      </c>
      <c r="Y86">
        <v>51</v>
      </c>
      <c r="Z86">
        <v>59</v>
      </c>
      <c r="AA86">
        <v>146</v>
      </c>
      <c r="AB86">
        <v>58</v>
      </c>
      <c r="AC86">
        <v>453</v>
      </c>
      <c r="AD86">
        <v>43</v>
      </c>
      <c r="AE86">
        <v>92</v>
      </c>
      <c r="AF86">
        <v>282</v>
      </c>
      <c r="AG86">
        <v>1417</v>
      </c>
      <c r="AH86">
        <v>581</v>
      </c>
      <c r="AI86">
        <v>76</v>
      </c>
      <c r="AJ86">
        <v>50</v>
      </c>
      <c r="AK86">
        <v>3</v>
      </c>
      <c r="AL86">
        <v>16</v>
      </c>
      <c r="AM86">
        <v>19</v>
      </c>
      <c r="AN86">
        <v>142</v>
      </c>
      <c r="AO86">
        <v>31</v>
      </c>
      <c r="AP86">
        <v>5</v>
      </c>
      <c r="AQ86">
        <v>28</v>
      </c>
      <c r="AR86">
        <v>47</v>
      </c>
      <c r="AS86">
        <v>71</v>
      </c>
      <c r="AT86">
        <v>572</v>
      </c>
      <c r="AU86">
        <v>21</v>
      </c>
      <c r="AV86">
        <v>16</v>
      </c>
      <c r="AW86">
        <v>43</v>
      </c>
      <c r="AX86">
        <v>60</v>
      </c>
      <c r="AY86">
        <v>17</v>
      </c>
      <c r="AZ86">
        <v>10</v>
      </c>
      <c r="BA86">
        <v>132</v>
      </c>
    </row>
    <row r="87" spans="1:53" x14ac:dyDescent="0.15">
      <c r="A87" s="7">
        <v>43946</v>
      </c>
      <c r="B87" s="8">
        <v>12681</v>
      </c>
      <c r="C87" s="8">
        <v>334</v>
      </c>
      <c r="D87" s="8">
        <v>11173</v>
      </c>
      <c r="E87" s="8">
        <v>2645</v>
      </c>
      <c r="F87" s="8">
        <v>1213</v>
      </c>
      <c r="G87">
        <v>562</v>
      </c>
      <c r="H87">
        <v>22</v>
      </c>
      <c r="I87">
        <v>0</v>
      </c>
      <c r="J87">
        <v>84</v>
      </c>
      <c r="K87">
        <v>16</v>
      </c>
      <c r="L87">
        <v>66</v>
      </c>
      <c r="M87">
        <v>66</v>
      </c>
      <c r="N87">
        <v>157</v>
      </c>
      <c r="O87">
        <v>53</v>
      </c>
      <c r="P87">
        <v>140</v>
      </c>
      <c r="Q87">
        <v>767</v>
      </c>
      <c r="R87">
        <v>768</v>
      </c>
      <c r="S87">
        <v>3747</v>
      </c>
      <c r="T87">
        <v>912</v>
      </c>
      <c r="U87">
        <v>65</v>
      </c>
      <c r="V87">
        <v>163</v>
      </c>
      <c r="W87">
        <v>222</v>
      </c>
      <c r="X87">
        <v>120</v>
      </c>
      <c r="Y87">
        <v>51</v>
      </c>
      <c r="Z87">
        <v>67</v>
      </c>
      <c r="AA87">
        <v>146</v>
      </c>
      <c r="AB87">
        <v>59</v>
      </c>
      <c r="AC87">
        <v>474</v>
      </c>
      <c r="AD87">
        <v>45</v>
      </c>
      <c r="AE87">
        <v>93</v>
      </c>
      <c r="AF87">
        <v>286</v>
      </c>
      <c r="AG87">
        <v>1448</v>
      </c>
      <c r="AH87">
        <v>605</v>
      </c>
      <c r="AI87">
        <v>76</v>
      </c>
      <c r="AJ87">
        <v>52</v>
      </c>
      <c r="AK87">
        <v>3</v>
      </c>
      <c r="AL87">
        <v>16</v>
      </c>
      <c r="AM87">
        <v>20</v>
      </c>
      <c r="AN87">
        <v>142</v>
      </c>
      <c r="AO87">
        <v>31</v>
      </c>
      <c r="AP87">
        <v>5</v>
      </c>
      <c r="AQ87">
        <v>28</v>
      </c>
      <c r="AR87">
        <v>47</v>
      </c>
      <c r="AS87">
        <v>71</v>
      </c>
      <c r="AT87">
        <v>584</v>
      </c>
      <c r="AU87">
        <v>32</v>
      </c>
      <c r="AV87">
        <v>16</v>
      </c>
      <c r="AW87">
        <v>43</v>
      </c>
      <c r="AX87">
        <v>60</v>
      </c>
      <c r="AY87">
        <v>17</v>
      </c>
      <c r="AZ87">
        <v>10</v>
      </c>
      <c r="BA87">
        <v>133</v>
      </c>
    </row>
    <row r="88" spans="1:53" x14ac:dyDescent="0.15">
      <c r="A88" s="7">
        <v>43947</v>
      </c>
      <c r="B88" s="8">
        <v>13031</v>
      </c>
      <c r="C88" s="8">
        <v>348</v>
      </c>
      <c r="D88" s="8">
        <v>10729</v>
      </c>
      <c r="E88" s="8">
        <v>2798</v>
      </c>
      <c r="F88" s="8">
        <v>453</v>
      </c>
      <c r="G88">
        <v>601</v>
      </c>
      <c r="H88">
        <v>22</v>
      </c>
      <c r="I88">
        <v>0</v>
      </c>
      <c r="J88">
        <v>85</v>
      </c>
      <c r="K88">
        <v>16</v>
      </c>
      <c r="L88">
        <v>66</v>
      </c>
      <c r="M88">
        <v>68</v>
      </c>
      <c r="N88">
        <v>158</v>
      </c>
      <c r="O88">
        <v>52</v>
      </c>
      <c r="P88">
        <v>140</v>
      </c>
      <c r="Q88">
        <v>786</v>
      </c>
      <c r="R88">
        <v>778</v>
      </c>
      <c r="S88">
        <v>3850</v>
      </c>
      <c r="T88">
        <v>943</v>
      </c>
      <c r="U88">
        <v>65</v>
      </c>
      <c r="V88">
        <v>175</v>
      </c>
      <c r="W88">
        <v>224</v>
      </c>
      <c r="X88">
        <v>120</v>
      </c>
      <c r="Y88">
        <v>51</v>
      </c>
      <c r="Z88">
        <v>66</v>
      </c>
      <c r="AA88">
        <v>146</v>
      </c>
      <c r="AB88">
        <v>62</v>
      </c>
      <c r="AC88">
        <v>475</v>
      </c>
      <c r="AD88">
        <v>45</v>
      </c>
      <c r="AE88">
        <v>94</v>
      </c>
      <c r="AF88">
        <v>290</v>
      </c>
      <c r="AG88">
        <v>1477</v>
      </c>
      <c r="AH88">
        <v>619</v>
      </c>
      <c r="AI88">
        <v>76</v>
      </c>
      <c r="AJ88">
        <v>57</v>
      </c>
      <c r="AK88">
        <v>3</v>
      </c>
      <c r="AL88">
        <v>16</v>
      </c>
      <c r="AM88">
        <v>21</v>
      </c>
      <c r="AN88">
        <v>143</v>
      </c>
      <c r="AO88">
        <v>31</v>
      </c>
      <c r="AP88">
        <v>5</v>
      </c>
      <c r="AQ88">
        <v>28</v>
      </c>
      <c r="AR88">
        <v>47</v>
      </c>
      <c r="AS88">
        <v>72</v>
      </c>
      <c r="AT88">
        <v>595</v>
      </c>
      <c r="AU88">
        <v>36</v>
      </c>
      <c r="AV88">
        <v>16</v>
      </c>
      <c r="AW88">
        <v>43</v>
      </c>
      <c r="AX88">
        <v>60</v>
      </c>
      <c r="AY88">
        <v>17</v>
      </c>
      <c r="AZ88">
        <v>10</v>
      </c>
      <c r="BA88">
        <v>133</v>
      </c>
    </row>
    <row r="89" spans="1:53" x14ac:dyDescent="0.15">
      <c r="A89" s="7">
        <v>43948</v>
      </c>
      <c r="B89" s="8">
        <v>13232</v>
      </c>
      <c r="C89" s="8">
        <v>351</v>
      </c>
      <c r="D89" s="8">
        <v>10864</v>
      </c>
      <c r="E89" s="8">
        <v>2888</v>
      </c>
      <c r="F89" s="8">
        <v>225</v>
      </c>
      <c r="G89">
        <v>615</v>
      </c>
      <c r="H89">
        <v>22</v>
      </c>
      <c r="I89">
        <v>0</v>
      </c>
      <c r="J89">
        <v>85</v>
      </c>
      <c r="K89">
        <v>16</v>
      </c>
      <c r="L89">
        <v>66</v>
      </c>
      <c r="M89">
        <v>69</v>
      </c>
      <c r="N89">
        <v>161</v>
      </c>
      <c r="O89">
        <v>52</v>
      </c>
      <c r="P89">
        <v>141</v>
      </c>
      <c r="Q89">
        <v>806</v>
      </c>
      <c r="R89">
        <v>786</v>
      </c>
      <c r="S89">
        <v>3922</v>
      </c>
      <c r="T89">
        <v>959</v>
      </c>
      <c r="U89">
        <v>69</v>
      </c>
      <c r="V89">
        <v>177</v>
      </c>
      <c r="W89">
        <v>229</v>
      </c>
      <c r="X89">
        <v>121</v>
      </c>
      <c r="Y89">
        <v>51</v>
      </c>
      <c r="Z89">
        <v>66</v>
      </c>
      <c r="AA89">
        <v>146</v>
      </c>
      <c r="AB89">
        <v>63</v>
      </c>
      <c r="AC89">
        <v>476</v>
      </c>
      <c r="AD89">
        <v>45</v>
      </c>
      <c r="AE89">
        <v>94</v>
      </c>
      <c r="AF89">
        <v>294</v>
      </c>
      <c r="AG89">
        <v>1493</v>
      </c>
      <c r="AH89">
        <v>627</v>
      </c>
      <c r="AI89">
        <v>76</v>
      </c>
      <c r="AJ89">
        <v>58</v>
      </c>
      <c r="AK89">
        <v>3</v>
      </c>
      <c r="AL89">
        <v>22</v>
      </c>
      <c r="AM89">
        <v>22</v>
      </c>
      <c r="AN89">
        <v>145</v>
      </c>
      <c r="AO89">
        <v>31</v>
      </c>
      <c r="AP89">
        <v>5</v>
      </c>
      <c r="AQ89">
        <v>28</v>
      </c>
      <c r="AR89">
        <v>47</v>
      </c>
      <c r="AS89">
        <v>73</v>
      </c>
      <c r="AT89">
        <v>606</v>
      </c>
      <c r="AU89">
        <v>36</v>
      </c>
      <c r="AV89">
        <v>16</v>
      </c>
      <c r="AW89">
        <v>45</v>
      </c>
      <c r="AX89">
        <v>60</v>
      </c>
      <c r="AY89">
        <v>17</v>
      </c>
      <c r="AZ89">
        <v>10</v>
      </c>
      <c r="BA89">
        <v>133</v>
      </c>
    </row>
    <row r="90" spans="1:53" x14ac:dyDescent="0.15">
      <c r="A90" s="7">
        <v>43949</v>
      </c>
      <c r="B90" s="8">
        <v>13422</v>
      </c>
      <c r="C90" s="8">
        <v>376</v>
      </c>
      <c r="D90" s="8">
        <v>10942</v>
      </c>
      <c r="E90" s="8">
        <v>3170</v>
      </c>
      <c r="F90" s="8">
        <v>360</v>
      </c>
      <c r="G90">
        <v>650</v>
      </c>
      <c r="H90">
        <v>23</v>
      </c>
      <c r="I90">
        <v>0</v>
      </c>
      <c r="J90">
        <v>86</v>
      </c>
      <c r="K90">
        <v>16</v>
      </c>
      <c r="L90">
        <v>66</v>
      </c>
      <c r="M90">
        <v>69</v>
      </c>
      <c r="N90">
        <v>161</v>
      </c>
      <c r="O90">
        <v>54</v>
      </c>
      <c r="P90">
        <v>146</v>
      </c>
      <c r="Q90">
        <v>823</v>
      </c>
      <c r="R90">
        <v>793</v>
      </c>
      <c r="S90">
        <v>3961</v>
      </c>
      <c r="T90">
        <v>965</v>
      </c>
      <c r="U90">
        <v>69</v>
      </c>
      <c r="V90">
        <v>181</v>
      </c>
      <c r="W90">
        <v>236</v>
      </c>
      <c r="X90">
        <v>121</v>
      </c>
      <c r="Y90">
        <v>51</v>
      </c>
      <c r="Z90">
        <v>66</v>
      </c>
      <c r="AA90">
        <v>146</v>
      </c>
      <c r="AB90">
        <v>64</v>
      </c>
      <c r="AC90">
        <v>477</v>
      </c>
      <c r="AD90">
        <v>45</v>
      </c>
      <c r="AE90">
        <v>94</v>
      </c>
      <c r="AF90">
        <v>309</v>
      </c>
      <c r="AG90">
        <v>1523</v>
      </c>
      <c r="AH90">
        <v>629</v>
      </c>
      <c r="AI90">
        <v>78</v>
      </c>
      <c r="AJ90">
        <v>59</v>
      </c>
      <c r="AK90">
        <v>3</v>
      </c>
      <c r="AL90">
        <v>22</v>
      </c>
      <c r="AM90">
        <v>22</v>
      </c>
      <c r="AN90">
        <v>145</v>
      </c>
      <c r="AO90">
        <v>32</v>
      </c>
      <c r="AP90">
        <v>5</v>
      </c>
      <c r="AQ90">
        <v>28</v>
      </c>
      <c r="AR90">
        <v>47</v>
      </c>
      <c r="AS90">
        <v>73</v>
      </c>
      <c r="AT90">
        <v>615</v>
      </c>
      <c r="AU90">
        <v>36</v>
      </c>
      <c r="AV90">
        <v>16</v>
      </c>
      <c r="AW90">
        <v>45</v>
      </c>
      <c r="AX90">
        <v>60</v>
      </c>
      <c r="AY90">
        <v>17</v>
      </c>
      <c r="AZ90">
        <v>10</v>
      </c>
      <c r="BA90">
        <v>137</v>
      </c>
    </row>
    <row r="92" spans="1:53" x14ac:dyDescent="0.15">
      <c r="B92" s="8" t="s">
        <v>51</v>
      </c>
      <c r="C92" s="10">
        <f>C90/B90</f>
        <v>2.801370883623901E-2</v>
      </c>
      <c r="AC92" s="8" t="s">
        <v>69</v>
      </c>
    </row>
    <row r="93" spans="1:53" x14ac:dyDescent="0.15">
      <c r="AC93" s="8" t="s">
        <v>67</v>
      </c>
    </row>
    <row r="94" spans="1:53" x14ac:dyDescent="0.15">
      <c r="AC94" s="31" t="s">
        <v>65</v>
      </c>
      <c r="AD94" s="8">
        <v>340</v>
      </c>
    </row>
    <row r="95" spans="1:53" x14ac:dyDescent="0.15">
      <c r="AC95" s="31" t="s">
        <v>66</v>
      </c>
      <c r="AD95" s="8">
        <v>319</v>
      </c>
    </row>
    <row r="96" spans="1:53" x14ac:dyDescent="0.15">
      <c r="AC96" s="31" t="s">
        <v>68</v>
      </c>
      <c r="AD96" s="8">
        <v>328</v>
      </c>
    </row>
  </sheetData>
  <phoneticPr fontId="4"/>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グラフ</vt:lpstr>
      <vt:lpstr>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2020-04-28T12:32:58Z</dcterms:created>
  <dcterms:modified xsi:type="dcterms:W3CDTF">2020-04-28T12:33:18Z</dcterms:modified>
</cp:coreProperties>
</file>